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yninME\Desktop\МИША\ТАБЛИЦЫ\2023 год\"/>
    </mc:Choice>
  </mc:AlternateContent>
  <xr:revisionPtr revIDLastSave="0" documentId="13_ncr:1_{47C3256A-ACD6-4118-8163-3ADBBB1B8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4" l="1"/>
  <c r="G29" i="4"/>
  <c r="G30" i="4"/>
  <c r="G31" i="4"/>
  <c r="G33" i="4"/>
  <c r="G34" i="4"/>
  <c r="G35" i="4"/>
  <c r="G37" i="4"/>
  <c r="G39" i="4"/>
  <c r="G40" i="4"/>
  <c r="G41" i="4"/>
  <c r="G43" i="4"/>
  <c r="G26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4" i="4"/>
  <c r="G5" i="4"/>
  <c r="G7" i="4"/>
  <c r="G8" i="4"/>
  <c r="G9" i="4"/>
  <c r="G11" i="4"/>
  <c r="G12" i="4"/>
  <c r="G13" i="4"/>
  <c r="G15" i="4"/>
  <c r="G17" i="4"/>
  <c r="G18" i="4"/>
  <c r="G19" i="4"/>
  <c r="G21" i="4"/>
  <c r="G4" i="4"/>
  <c r="B21" i="4"/>
  <c r="I21" i="4"/>
  <c r="H21" i="4"/>
  <c r="F21" i="4"/>
  <c r="C21" i="4"/>
  <c r="B38" i="4" l="1"/>
  <c r="D38" i="4" s="1"/>
  <c r="B27" i="4"/>
  <c r="D27" i="4" s="1"/>
  <c r="B28" i="4"/>
  <c r="D28" i="4" s="1"/>
  <c r="B29" i="4"/>
  <c r="D29" i="4" s="1"/>
  <c r="B30" i="4"/>
  <c r="D30" i="4" s="1"/>
  <c r="B31" i="4"/>
  <c r="D31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B39" i="4"/>
  <c r="D39" i="4" s="1"/>
  <c r="B40" i="4"/>
  <c r="D40" i="4" s="1"/>
  <c r="B41" i="4"/>
  <c r="D41" i="4" s="1"/>
  <c r="B42" i="4"/>
  <c r="D42" i="4" s="1"/>
  <c r="B26" i="4"/>
  <c r="D26" i="4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21" i="4"/>
  <c r="F43" i="4"/>
  <c r="E26" i="4"/>
  <c r="F26" i="4"/>
  <c r="E43" i="4" l="1"/>
  <c r="B43" i="4"/>
  <c r="D43" i="4" s="1"/>
</calcChain>
</file>

<file path=xl/sharedStrings.xml><?xml version="1.0" encoding="utf-8"?>
<sst xmlns="http://schemas.openxmlformats.org/spreadsheetml/2006/main" count="56" uniqueCount="34">
  <si>
    <t>Товарооборот</t>
  </si>
  <si>
    <t>Итого:</t>
  </si>
  <si>
    <t>Темп роста в сопост. ценах, %</t>
  </si>
  <si>
    <t>Розничный товарооборот</t>
  </si>
  <si>
    <t>Числен-ность 2022 год</t>
  </si>
  <si>
    <t>Товарообо-рот за 12 мес. 2022 г.  тыс.руб.</t>
  </si>
  <si>
    <t>Товарообо-рот на 1 жителя за 12 мес. 2022 г.  руб.</t>
  </si>
  <si>
    <t>Товарообо-рот  ПО "Доброе" за 12 мес.2022 г. тыс. руб.</t>
  </si>
  <si>
    <t>Товарообо-рот  ПО "Доброе" на 1 жителя за 12 мес.2022 г. руб.</t>
  </si>
  <si>
    <t>Товарообо-рот  ПО "Доброе" на 1 жителя за 12 мес.2023 г. руб.</t>
  </si>
  <si>
    <t>Товарообо-рот на 1 жителя за 12 мес. 2023 г.  руб.</t>
  </si>
  <si>
    <t>Товарообо-рот за 12 мес. 2023 г.  тыс.руб.</t>
  </si>
  <si>
    <t>Товарообо-рот  ПО "Доброе" за 12 мес.2023 г. тыс. руб.</t>
  </si>
  <si>
    <t>Числен-ность 2023 год</t>
  </si>
  <si>
    <t xml:space="preserve">на 1 жителя по Добровскому округу за 12 месяцев 2023 года </t>
  </si>
  <si>
    <t xml:space="preserve">по Добровскому округу за 12 месяцев 2023 года </t>
  </si>
  <si>
    <t>Наименование территориальных отделов</t>
  </si>
  <si>
    <t>Борисовский</t>
  </si>
  <si>
    <t>Б-Хомутецкий</t>
  </si>
  <si>
    <t>Волченский</t>
  </si>
  <si>
    <t>Добровский</t>
  </si>
  <si>
    <t>Екатериновский</t>
  </si>
  <si>
    <t>Замартыновский</t>
  </si>
  <si>
    <t>Каликинский</t>
  </si>
  <si>
    <t>Кореневщинский</t>
  </si>
  <si>
    <t>Крутовский</t>
  </si>
  <si>
    <t>Кривецкий</t>
  </si>
  <si>
    <t>Махоновский</t>
  </si>
  <si>
    <t>Панинский</t>
  </si>
  <si>
    <t>Преображеновский</t>
  </si>
  <si>
    <t>Путятинский</t>
  </si>
  <si>
    <t>Поройский</t>
  </si>
  <si>
    <t>Ратчинский</t>
  </si>
  <si>
    <t>Трубетчинский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</si>
</sst>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 Cyr"/>
      <charset val="204"/>
    </font>
    <font>
      <b/>
      <sz val="13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1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90" zoomScaleNormal="90" workbookViewId="0">
      <selection activeCell="A2" sqref="A2:G2"/>
    </sheetView>
  </sheetViews>
  <sheetFormatPr defaultRowHeight="12.75" x14ac:dyDescent="0.2"/>
  <cols>
    <col min="1" max="1" width="26.42578125" customWidth="1"/>
    <col min="2" max="2" width="16" customWidth="1"/>
    <col min="3" max="4" width="15.28515625" customWidth="1"/>
    <col min="5" max="5" width="18.28515625" customWidth="1"/>
    <col min="6" max="6" width="17.85546875" customWidth="1"/>
    <col min="7" max="7" width="15.7109375" customWidth="1"/>
    <col min="9" max="9" width="9" customWidth="1"/>
  </cols>
  <sheetData>
    <row r="1" spans="1:9" ht="16.5" x14ac:dyDescent="0.25">
      <c r="A1" s="18" t="s">
        <v>3</v>
      </c>
      <c r="B1" s="18"/>
      <c r="C1" s="18"/>
      <c r="D1" s="18"/>
      <c r="E1" s="18"/>
      <c r="F1" s="18"/>
      <c r="G1" s="18"/>
    </row>
    <row r="2" spans="1:9" ht="16.5" x14ac:dyDescent="0.25">
      <c r="A2" s="16" t="s">
        <v>15</v>
      </c>
      <c r="B2" s="17"/>
      <c r="C2" s="17"/>
      <c r="D2" s="17"/>
      <c r="E2" s="17"/>
      <c r="F2" s="17"/>
      <c r="G2" s="17"/>
    </row>
    <row r="3" spans="1:9" s="1" customFormat="1" ht="86.45" customHeight="1" x14ac:dyDescent="0.25">
      <c r="A3" s="2" t="s">
        <v>16</v>
      </c>
      <c r="B3" s="11" t="s">
        <v>11</v>
      </c>
      <c r="C3" s="11" t="s">
        <v>5</v>
      </c>
      <c r="D3" s="11" t="s">
        <v>2</v>
      </c>
      <c r="E3" s="11" t="s">
        <v>12</v>
      </c>
      <c r="F3" s="11" t="s">
        <v>7</v>
      </c>
      <c r="G3" s="11" t="s">
        <v>2</v>
      </c>
      <c r="H3" s="21" t="s">
        <v>13</v>
      </c>
      <c r="I3" s="21" t="s">
        <v>4</v>
      </c>
    </row>
    <row r="4" spans="1:9" s="1" customFormat="1" ht="18" customHeight="1" x14ac:dyDescent="0.25">
      <c r="A4" s="3" t="s">
        <v>17</v>
      </c>
      <c r="B4" s="12">
        <v>130064</v>
      </c>
      <c r="C4" s="12">
        <v>116259</v>
      </c>
      <c r="D4" s="12">
        <f>B4/105.8*100/C4*100</f>
        <v>105.74135114624377</v>
      </c>
      <c r="E4" s="12">
        <v>8533</v>
      </c>
      <c r="F4" s="12">
        <v>8919</v>
      </c>
      <c r="G4" s="12">
        <f>E4/103.98*100/F4*100</f>
        <v>92.010156334022071</v>
      </c>
      <c r="H4" s="19">
        <v>1506</v>
      </c>
      <c r="I4" s="19">
        <v>1518</v>
      </c>
    </row>
    <row r="5" spans="1:9" s="1" customFormat="1" ht="18" customHeight="1" x14ac:dyDescent="0.25">
      <c r="A5" s="3" t="s">
        <v>18</v>
      </c>
      <c r="B5" s="12">
        <v>204484</v>
      </c>
      <c r="C5" s="12">
        <v>176126</v>
      </c>
      <c r="D5" s="12">
        <f t="shared" ref="D5:D21" si="0">B5/105.8*100/C5*100</f>
        <v>109.7362695339672</v>
      </c>
      <c r="E5" s="12">
        <v>19632</v>
      </c>
      <c r="F5" s="12">
        <v>18085</v>
      </c>
      <c r="G5" s="12">
        <f t="shared" ref="G5:G21" si="1">E5/103.98*100/F5*100</f>
        <v>104.39897126172633</v>
      </c>
      <c r="H5" s="19">
        <v>1928</v>
      </c>
      <c r="I5" s="19">
        <v>1905</v>
      </c>
    </row>
    <row r="6" spans="1:9" ht="18" customHeight="1" x14ac:dyDescent="0.25">
      <c r="A6" s="4" t="s">
        <v>19</v>
      </c>
      <c r="B6" s="12">
        <v>126901</v>
      </c>
      <c r="C6" s="12">
        <v>117245</v>
      </c>
      <c r="D6" s="12">
        <f t="shared" si="0"/>
        <v>102.30221707069545</v>
      </c>
      <c r="E6" s="13">
        <v>0</v>
      </c>
      <c r="F6" s="13">
        <v>0</v>
      </c>
      <c r="G6" s="12">
        <v>0</v>
      </c>
      <c r="H6" s="19">
        <v>640</v>
      </c>
      <c r="I6" s="19">
        <v>654</v>
      </c>
    </row>
    <row r="7" spans="1:9" ht="18" customHeight="1" x14ac:dyDescent="0.25">
      <c r="A7" s="5" t="s">
        <v>20</v>
      </c>
      <c r="B7" s="14">
        <v>5077719</v>
      </c>
      <c r="C7" s="14">
        <v>4457036</v>
      </c>
      <c r="D7" s="12">
        <f t="shared" si="0"/>
        <v>107.68044800856921</v>
      </c>
      <c r="E7" s="14">
        <v>22158</v>
      </c>
      <c r="F7" s="14">
        <v>22563</v>
      </c>
      <c r="G7" s="12">
        <f t="shared" si="1"/>
        <v>94.44607225178234</v>
      </c>
      <c r="H7" s="19">
        <v>6744</v>
      </c>
      <c r="I7" s="19">
        <v>6755</v>
      </c>
    </row>
    <row r="8" spans="1:9" ht="18" customHeight="1" x14ac:dyDescent="0.25">
      <c r="A8" s="5" t="s">
        <v>21</v>
      </c>
      <c r="B8" s="14">
        <v>49842</v>
      </c>
      <c r="C8" s="14">
        <v>45980</v>
      </c>
      <c r="D8" s="12">
        <f t="shared" si="0"/>
        <v>102.45680911648117</v>
      </c>
      <c r="E8" s="14">
        <v>3624</v>
      </c>
      <c r="F8" s="14">
        <v>3671</v>
      </c>
      <c r="G8" s="12">
        <f t="shared" si="1"/>
        <v>94.941041456068618</v>
      </c>
      <c r="H8" s="19">
        <v>565</v>
      </c>
      <c r="I8" s="19">
        <v>569</v>
      </c>
    </row>
    <row r="9" spans="1:9" ht="18" customHeight="1" x14ac:dyDescent="0.25">
      <c r="A9" s="5" t="s">
        <v>22</v>
      </c>
      <c r="B9" s="14">
        <v>117624</v>
      </c>
      <c r="C9" s="14">
        <v>107736</v>
      </c>
      <c r="D9" s="12">
        <f t="shared" si="0"/>
        <v>103.19280779186764</v>
      </c>
      <c r="E9" s="14">
        <v>7390</v>
      </c>
      <c r="F9" s="14">
        <v>5510</v>
      </c>
      <c r="G9" s="12">
        <f t="shared" si="1"/>
        <v>128.98613407785734</v>
      </c>
      <c r="H9" s="19">
        <v>1173</v>
      </c>
      <c r="I9" s="19">
        <v>1144</v>
      </c>
    </row>
    <row r="10" spans="1:9" ht="18" customHeight="1" x14ac:dyDescent="0.25">
      <c r="A10" s="5" t="s">
        <v>23</v>
      </c>
      <c r="B10" s="14">
        <v>405313</v>
      </c>
      <c r="C10" s="14">
        <v>360392</v>
      </c>
      <c r="D10" s="12">
        <f t="shared" si="0"/>
        <v>106.2991333822138</v>
      </c>
      <c r="E10" s="14">
        <v>0</v>
      </c>
      <c r="F10" s="14">
        <v>0</v>
      </c>
      <c r="G10" s="12">
        <v>0</v>
      </c>
      <c r="H10" s="19">
        <v>3702</v>
      </c>
      <c r="I10" s="19">
        <v>3735</v>
      </c>
    </row>
    <row r="11" spans="1:9" ht="18" customHeight="1" x14ac:dyDescent="0.25">
      <c r="A11" s="5" t="s">
        <v>24</v>
      </c>
      <c r="B11" s="14">
        <v>368652</v>
      </c>
      <c r="C11" s="14">
        <v>325001</v>
      </c>
      <c r="D11" s="12">
        <f t="shared" si="0"/>
        <v>107.21269905180866</v>
      </c>
      <c r="E11" s="14">
        <v>12677</v>
      </c>
      <c r="F11" s="14">
        <v>17336</v>
      </c>
      <c r="G11" s="12">
        <f t="shared" si="1"/>
        <v>70.326301612970369</v>
      </c>
      <c r="H11" s="19">
        <v>1837</v>
      </c>
      <c r="I11" s="19">
        <v>1772</v>
      </c>
    </row>
    <row r="12" spans="1:9" ht="18" customHeight="1" x14ac:dyDescent="0.25">
      <c r="A12" s="5" t="s">
        <v>25</v>
      </c>
      <c r="B12" s="14">
        <v>122557</v>
      </c>
      <c r="C12" s="14">
        <v>110616</v>
      </c>
      <c r="D12" s="12">
        <f t="shared" si="0"/>
        <v>104.72117441519791</v>
      </c>
      <c r="E12" s="14">
        <v>20294</v>
      </c>
      <c r="F12" s="14">
        <v>20970</v>
      </c>
      <c r="G12" s="12">
        <f t="shared" si="1"/>
        <v>93.072078440674403</v>
      </c>
      <c r="H12" s="19">
        <v>789</v>
      </c>
      <c r="I12" s="19">
        <v>786</v>
      </c>
    </row>
    <row r="13" spans="1:9" ht="18" customHeight="1" x14ac:dyDescent="0.25">
      <c r="A13" s="5" t="s">
        <v>26</v>
      </c>
      <c r="B13" s="14">
        <v>116785</v>
      </c>
      <c r="C13" s="14">
        <v>105803</v>
      </c>
      <c r="D13" s="12">
        <f t="shared" si="0"/>
        <v>104.328608575909</v>
      </c>
      <c r="E13" s="14">
        <v>26346</v>
      </c>
      <c r="F13" s="14">
        <v>22999</v>
      </c>
      <c r="G13" s="12">
        <f t="shared" si="1"/>
        <v>110.16811564124554</v>
      </c>
      <c r="H13" s="19">
        <v>1110</v>
      </c>
      <c r="I13" s="19">
        <v>1106</v>
      </c>
    </row>
    <row r="14" spans="1:9" ht="18" customHeight="1" x14ac:dyDescent="0.25">
      <c r="A14" s="5" t="s">
        <v>27</v>
      </c>
      <c r="B14" s="14">
        <v>102020</v>
      </c>
      <c r="C14" s="14">
        <v>89996</v>
      </c>
      <c r="D14" s="12">
        <f t="shared" si="0"/>
        <v>107.14611890753221</v>
      </c>
      <c r="E14" s="14">
        <v>0</v>
      </c>
      <c r="F14" s="14">
        <v>0</v>
      </c>
      <c r="G14" s="12">
        <v>0</v>
      </c>
      <c r="H14" s="19">
        <v>693</v>
      </c>
      <c r="I14" s="19">
        <v>678</v>
      </c>
    </row>
    <row r="15" spans="1:9" ht="18" customHeight="1" x14ac:dyDescent="0.25">
      <c r="A15" s="5" t="s">
        <v>28</v>
      </c>
      <c r="B15" s="14">
        <v>336519</v>
      </c>
      <c r="C15" s="14">
        <v>302112</v>
      </c>
      <c r="D15" s="12">
        <f t="shared" si="0"/>
        <v>105.28244110422924</v>
      </c>
      <c r="E15" s="14">
        <v>3260</v>
      </c>
      <c r="F15" s="14">
        <v>3397</v>
      </c>
      <c r="G15" s="12">
        <f t="shared" si="1"/>
        <v>92.293738922981888</v>
      </c>
      <c r="H15" s="19">
        <v>1857</v>
      </c>
      <c r="I15" s="19">
        <v>1881</v>
      </c>
    </row>
    <row r="16" spans="1:9" ht="18" customHeight="1" x14ac:dyDescent="0.25">
      <c r="A16" s="5" t="s">
        <v>29</v>
      </c>
      <c r="B16" s="14">
        <v>48783</v>
      </c>
      <c r="C16" s="14">
        <v>43880</v>
      </c>
      <c r="D16" s="12">
        <f t="shared" si="0"/>
        <v>105.07906939875549</v>
      </c>
      <c r="E16" s="14">
        <v>0</v>
      </c>
      <c r="F16" s="14">
        <v>0</v>
      </c>
      <c r="G16" s="12">
        <v>0</v>
      </c>
      <c r="H16" s="19">
        <v>333</v>
      </c>
      <c r="I16" s="19">
        <v>324</v>
      </c>
    </row>
    <row r="17" spans="1:9" ht="18" customHeight="1" x14ac:dyDescent="0.25">
      <c r="A17" s="5" t="s">
        <v>30</v>
      </c>
      <c r="B17" s="14">
        <v>70971</v>
      </c>
      <c r="C17" s="14">
        <v>64067</v>
      </c>
      <c r="D17" s="12">
        <f t="shared" si="0"/>
        <v>104.70342027042045</v>
      </c>
      <c r="E17" s="14">
        <v>5583</v>
      </c>
      <c r="F17" s="14">
        <v>5959</v>
      </c>
      <c r="G17" s="12">
        <f t="shared" si="1"/>
        <v>90.104074321287783</v>
      </c>
      <c r="H17" s="19">
        <v>512</v>
      </c>
      <c r="I17" s="19">
        <v>535</v>
      </c>
    </row>
    <row r="18" spans="1:9" ht="18" customHeight="1" x14ac:dyDescent="0.25">
      <c r="A18" s="5" t="s">
        <v>31</v>
      </c>
      <c r="B18" s="14">
        <v>50970</v>
      </c>
      <c r="C18" s="14">
        <v>43591</v>
      </c>
      <c r="D18" s="12">
        <f t="shared" si="0"/>
        <v>110.51777523490284</v>
      </c>
      <c r="E18" s="14">
        <v>6144</v>
      </c>
      <c r="F18" s="14">
        <v>5615</v>
      </c>
      <c r="G18" s="12">
        <f t="shared" si="1"/>
        <v>105.23292290095516</v>
      </c>
      <c r="H18" s="19">
        <v>618</v>
      </c>
      <c r="I18" s="19">
        <v>617</v>
      </c>
    </row>
    <row r="19" spans="1:9" ht="18" customHeight="1" x14ac:dyDescent="0.25">
      <c r="A19" s="5" t="s">
        <v>32</v>
      </c>
      <c r="B19" s="14">
        <v>100880</v>
      </c>
      <c r="C19" s="14">
        <v>92113</v>
      </c>
      <c r="D19" s="12">
        <f t="shared" si="0"/>
        <v>103.51385412061789</v>
      </c>
      <c r="E19" s="14">
        <v>13772</v>
      </c>
      <c r="F19" s="14">
        <v>14295</v>
      </c>
      <c r="G19" s="12">
        <f t="shared" si="1"/>
        <v>92.653758515322409</v>
      </c>
      <c r="H19" s="19">
        <v>904</v>
      </c>
      <c r="I19" s="19">
        <v>899</v>
      </c>
    </row>
    <row r="20" spans="1:9" ht="18" customHeight="1" thickBot="1" x14ac:dyDescent="0.3">
      <c r="A20" s="6" t="s">
        <v>33</v>
      </c>
      <c r="B20" s="14">
        <v>221281</v>
      </c>
      <c r="C20" s="14">
        <v>205412</v>
      </c>
      <c r="D20" s="12">
        <f t="shared" si="0"/>
        <v>101.8198954072183</v>
      </c>
      <c r="E20" s="14">
        <v>0</v>
      </c>
      <c r="F20" s="14">
        <v>0</v>
      </c>
      <c r="G20" s="12">
        <v>0</v>
      </c>
      <c r="H20" s="19">
        <v>1940</v>
      </c>
      <c r="I20" s="19">
        <v>1996</v>
      </c>
    </row>
    <row r="21" spans="1:9" ht="18" customHeight="1" thickBot="1" x14ac:dyDescent="0.3">
      <c r="A21" s="7" t="s">
        <v>1</v>
      </c>
      <c r="B21" s="14">
        <f>B4+B5+B6+B7+B8+B9+B10+B11+B12+B13+B14+B15+B16+B17+B18+B19+B20</f>
        <v>7651365</v>
      </c>
      <c r="C21" s="14">
        <f>C4+C5+C6+C7+C8+C9+C10+C11+C12+C13+C14+C15+C16+C17+C18+C19+C20</f>
        <v>6763365</v>
      </c>
      <c r="D21" s="12">
        <v>107</v>
      </c>
      <c r="E21" s="14">
        <f>E4+E5+E6+E7+E8+E9+E10+E11+E12+E13+E14+E15+E16+E17+E18+E19+E20</f>
        <v>149413</v>
      </c>
      <c r="F21" s="14">
        <f>F4+F5+F6+F7+F8+F9+F10+F11+F12+F13+F14+F15+F16+F17+F18+F19+F20</f>
        <v>149319</v>
      </c>
      <c r="G21" s="12">
        <f t="shared" si="1"/>
        <v>96.232883699638847</v>
      </c>
      <c r="H21" s="20">
        <f>H4+H5+H6+H7+H8+H9+H10+H11+H12+H13+H14+H15+H16+H17+H18+H19+H20</f>
        <v>26851</v>
      </c>
      <c r="I21" s="20">
        <f>I4+I5+I6+I7+I8+I9+I10+I11+I12+I13+I14+I15+I16+I17+I18+I19+I20</f>
        <v>26874</v>
      </c>
    </row>
    <row r="22" spans="1:9" ht="16.5" x14ac:dyDescent="0.25">
      <c r="A22" s="10"/>
      <c r="B22" s="8">
        <v>7651365</v>
      </c>
      <c r="C22" s="8"/>
      <c r="D22" s="9"/>
      <c r="E22" s="8"/>
      <c r="F22" s="8"/>
      <c r="G22" s="10"/>
    </row>
    <row r="23" spans="1:9" ht="16.5" x14ac:dyDescent="0.25">
      <c r="A23" s="18" t="s">
        <v>0</v>
      </c>
      <c r="B23" s="18"/>
      <c r="C23" s="18"/>
      <c r="D23" s="18"/>
      <c r="E23" s="18"/>
      <c r="F23" s="18"/>
      <c r="G23" s="18"/>
    </row>
    <row r="24" spans="1:9" ht="16.5" x14ac:dyDescent="0.25">
      <c r="A24" s="17" t="s">
        <v>14</v>
      </c>
      <c r="B24" s="17"/>
      <c r="C24" s="17"/>
      <c r="D24" s="17"/>
      <c r="E24" s="17"/>
      <c r="F24" s="17"/>
      <c r="G24" s="17"/>
    </row>
    <row r="25" spans="1:9" s="1" customFormat="1" ht="102.6" customHeight="1" x14ac:dyDescent="0.25">
      <c r="A25" s="2" t="s">
        <v>16</v>
      </c>
      <c r="B25" s="11" t="s">
        <v>10</v>
      </c>
      <c r="C25" s="11" t="s">
        <v>6</v>
      </c>
      <c r="D25" s="11" t="s">
        <v>2</v>
      </c>
      <c r="E25" s="11" t="s">
        <v>9</v>
      </c>
      <c r="F25" s="11" t="s">
        <v>8</v>
      </c>
      <c r="G25" s="11" t="s">
        <v>2</v>
      </c>
    </row>
    <row r="26" spans="1:9" s="1" customFormat="1" ht="18" customHeight="1" x14ac:dyDescent="0.25">
      <c r="A26" s="3" t="s">
        <v>17</v>
      </c>
      <c r="B26" s="12">
        <f>B4/H4*1000</f>
        <v>86363.87782204515</v>
      </c>
      <c r="C26" s="12">
        <f>C4/I4*1000</f>
        <v>76586.956521739121</v>
      </c>
      <c r="D26" s="12">
        <f>B26/105.8*100/C26*100</f>
        <v>106.58391171314612</v>
      </c>
      <c r="E26" s="12">
        <f>E4/H4*1000</f>
        <v>5666.0026560424967</v>
      </c>
      <c r="F26" s="12">
        <f>F4/I4*1000</f>
        <v>5875.494071146245</v>
      </c>
      <c r="G26" s="12">
        <f>E26/103.98*100/F26*100</f>
        <v>92.743304990070058</v>
      </c>
    </row>
    <row r="27" spans="1:9" s="1" customFormat="1" ht="18" customHeight="1" x14ac:dyDescent="0.25">
      <c r="A27" s="3" t="s">
        <v>18</v>
      </c>
      <c r="B27" s="12">
        <f t="shared" ref="B27:C43" si="2">B5/H5*1000</f>
        <v>106060.16597510372</v>
      </c>
      <c r="C27" s="12">
        <f t="shared" si="2"/>
        <v>92454.593175853021</v>
      </c>
      <c r="D27" s="12">
        <f t="shared" ref="D27:D42" si="3">B27/105.8*100/C27*100</f>
        <v>108.42717503226531</v>
      </c>
      <c r="E27" s="12">
        <f t="shared" ref="E27:F43" si="4">E5/H5*1000</f>
        <v>10182.572614107883</v>
      </c>
      <c r="F27" s="12">
        <f t="shared" si="4"/>
        <v>9493.4383202099743</v>
      </c>
      <c r="G27" s="12">
        <f t="shared" ref="G27:G43" si="5">E27/103.98*100/F27*100</f>
        <v>103.15354784937169</v>
      </c>
    </row>
    <row r="28" spans="1:9" ht="18" customHeight="1" x14ac:dyDescent="0.25">
      <c r="A28" s="4" t="s">
        <v>19</v>
      </c>
      <c r="B28" s="12">
        <f t="shared" si="2"/>
        <v>198282.8125</v>
      </c>
      <c r="C28" s="12">
        <f t="shared" si="2"/>
        <v>179273.7003058104</v>
      </c>
      <c r="D28" s="12">
        <f t="shared" si="3"/>
        <v>104.54007806911689</v>
      </c>
      <c r="E28" s="12">
        <f t="shared" si="4"/>
        <v>0</v>
      </c>
      <c r="F28" s="12">
        <f t="shared" si="4"/>
        <v>0</v>
      </c>
      <c r="G28" s="12">
        <v>0</v>
      </c>
    </row>
    <row r="29" spans="1:9" ht="18" customHeight="1" x14ac:dyDescent="0.25">
      <c r="A29" s="5" t="s">
        <v>20</v>
      </c>
      <c r="B29" s="12">
        <f t="shared" si="2"/>
        <v>752923.93238434161</v>
      </c>
      <c r="C29" s="12">
        <f t="shared" si="2"/>
        <v>659812.87934863067</v>
      </c>
      <c r="D29" s="12">
        <f t="shared" si="3"/>
        <v>107.85608337750372</v>
      </c>
      <c r="E29" s="12">
        <f t="shared" si="4"/>
        <v>3285.5871886120999</v>
      </c>
      <c r="F29" s="12">
        <f t="shared" si="4"/>
        <v>3340.1924500370096</v>
      </c>
      <c r="G29" s="12">
        <f t="shared" si="5"/>
        <v>94.600121302015069</v>
      </c>
    </row>
    <row r="30" spans="1:9" ht="18" customHeight="1" x14ac:dyDescent="0.25">
      <c r="A30" s="5" t="s">
        <v>21</v>
      </c>
      <c r="B30" s="12">
        <f t="shared" si="2"/>
        <v>88215.929203539825</v>
      </c>
      <c r="C30" s="12">
        <f t="shared" si="2"/>
        <v>80808.435852372582</v>
      </c>
      <c r="D30" s="12">
        <f t="shared" si="3"/>
        <v>103.18216705712882</v>
      </c>
      <c r="E30" s="12">
        <f t="shared" si="4"/>
        <v>6414.1592920353978</v>
      </c>
      <c r="F30" s="12">
        <f t="shared" si="4"/>
        <v>6451.6695957820739</v>
      </c>
      <c r="G30" s="12">
        <f t="shared" si="5"/>
        <v>95.613190422129279</v>
      </c>
    </row>
    <row r="31" spans="1:9" ht="18" customHeight="1" x14ac:dyDescent="0.25">
      <c r="A31" s="5" t="s">
        <v>22</v>
      </c>
      <c r="B31" s="12">
        <f t="shared" si="2"/>
        <v>100276.2148337596</v>
      </c>
      <c r="C31" s="12">
        <f t="shared" si="2"/>
        <v>94174.825174825179</v>
      </c>
      <c r="D31" s="12">
        <f t="shared" si="3"/>
        <v>100.64157895472854</v>
      </c>
      <c r="E31" s="12">
        <f t="shared" si="4"/>
        <v>6300.0852514919015</v>
      </c>
      <c r="F31" s="12">
        <f t="shared" si="4"/>
        <v>4816.4335664335667</v>
      </c>
      <c r="G31" s="12">
        <f t="shared" si="5"/>
        <v>125.79721857209616</v>
      </c>
    </row>
    <row r="32" spans="1:9" ht="18" customHeight="1" x14ac:dyDescent="0.25">
      <c r="A32" s="5" t="s">
        <v>23</v>
      </c>
      <c r="B32" s="12">
        <f t="shared" si="2"/>
        <v>109484.87304159913</v>
      </c>
      <c r="C32" s="12">
        <f t="shared" si="2"/>
        <v>96490.495314591695</v>
      </c>
      <c r="D32" s="12">
        <f t="shared" si="3"/>
        <v>107.24669453878136</v>
      </c>
      <c r="E32" s="12">
        <f t="shared" si="4"/>
        <v>0</v>
      </c>
      <c r="F32" s="12">
        <f t="shared" si="4"/>
        <v>0</v>
      </c>
      <c r="G32" s="12">
        <v>0</v>
      </c>
    </row>
    <row r="33" spans="1:7" ht="18" customHeight="1" x14ac:dyDescent="0.25">
      <c r="A33" s="5" t="s">
        <v>24</v>
      </c>
      <c r="B33" s="12">
        <f t="shared" si="2"/>
        <v>200681.54599891129</v>
      </c>
      <c r="C33" s="12">
        <f t="shared" si="2"/>
        <v>183409.14221218962</v>
      </c>
      <c r="D33" s="12">
        <f t="shared" si="3"/>
        <v>103.41910872063416</v>
      </c>
      <c r="E33" s="12">
        <f t="shared" si="4"/>
        <v>6900.9254218835058</v>
      </c>
      <c r="F33" s="12">
        <f t="shared" si="4"/>
        <v>9783.2957110609477</v>
      </c>
      <c r="G33" s="12">
        <f t="shared" si="5"/>
        <v>67.837891376256664</v>
      </c>
    </row>
    <row r="34" spans="1:7" ht="18" customHeight="1" x14ac:dyDescent="0.25">
      <c r="A34" s="5" t="s">
        <v>25</v>
      </c>
      <c r="B34" s="12">
        <f t="shared" si="2"/>
        <v>155332.0659062104</v>
      </c>
      <c r="C34" s="12">
        <f t="shared" si="2"/>
        <v>140732.82442748093</v>
      </c>
      <c r="D34" s="12">
        <f t="shared" si="3"/>
        <v>104.32299504479789</v>
      </c>
      <c r="E34" s="12">
        <f t="shared" si="4"/>
        <v>25721.166032953104</v>
      </c>
      <c r="F34" s="12">
        <f t="shared" si="4"/>
        <v>26679.389312977102</v>
      </c>
      <c r="G34" s="12">
        <f t="shared" si="5"/>
        <v>92.718192210861943</v>
      </c>
    </row>
    <row r="35" spans="1:7" ht="18" customHeight="1" x14ac:dyDescent="0.25">
      <c r="A35" s="5" t="s">
        <v>26</v>
      </c>
      <c r="B35" s="12">
        <f t="shared" si="2"/>
        <v>105211.71171171172</v>
      </c>
      <c r="C35" s="12">
        <f t="shared" si="2"/>
        <v>95662.748643761312</v>
      </c>
      <c r="D35" s="12">
        <f t="shared" si="3"/>
        <v>103.9526496260859</v>
      </c>
      <c r="E35" s="12">
        <f t="shared" si="4"/>
        <v>23735.135135135133</v>
      </c>
      <c r="F35" s="12">
        <f t="shared" si="4"/>
        <v>20794.755877034357</v>
      </c>
      <c r="G35" s="12">
        <f t="shared" si="5"/>
        <v>109.77111342271853</v>
      </c>
    </row>
    <row r="36" spans="1:7" ht="18" customHeight="1" x14ac:dyDescent="0.25">
      <c r="A36" s="5" t="s">
        <v>27</v>
      </c>
      <c r="B36" s="12">
        <f t="shared" si="2"/>
        <v>147215.00721500721</v>
      </c>
      <c r="C36" s="12">
        <f t="shared" si="2"/>
        <v>132737.46312684368</v>
      </c>
      <c r="D36" s="12">
        <f t="shared" si="3"/>
        <v>104.82693884459857</v>
      </c>
      <c r="E36" s="12">
        <f t="shared" si="4"/>
        <v>0</v>
      </c>
      <c r="F36" s="12">
        <f t="shared" si="4"/>
        <v>0</v>
      </c>
      <c r="G36" s="12">
        <v>0</v>
      </c>
    </row>
    <row r="37" spans="1:7" ht="18" customHeight="1" x14ac:dyDescent="0.25">
      <c r="A37" s="5" t="s">
        <v>28</v>
      </c>
      <c r="B37" s="12">
        <f t="shared" si="2"/>
        <v>181216.47819063006</v>
      </c>
      <c r="C37" s="12">
        <f t="shared" si="2"/>
        <v>160612.44019138755</v>
      </c>
      <c r="D37" s="12">
        <f t="shared" si="3"/>
        <v>106.64311885678796</v>
      </c>
      <c r="E37" s="12">
        <f t="shared" si="4"/>
        <v>1755.5196553581045</v>
      </c>
      <c r="F37" s="12">
        <f t="shared" si="4"/>
        <v>1805.9542796384901</v>
      </c>
      <c r="G37" s="12">
        <f t="shared" si="5"/>
        <v>93.486549765282135</v>
      </c>
    </row>
    <row r="38" spans="1:7" ht="18" customHeight="1" x14ac:dyDescent="0.25">
      <c r="A38" s="5" t="s">
        <v>29</v>
      </c>
      <c r="B38" s="12">
        <f>B16/H16*1000</f>
        <v>146495.4954954955</v>
      </c>
      <c r="C38" s="12">
        <f t="shared" si="2"/>
        <v>135432.09876543211</v>
      </c>
      <c r="D38" s="12">
        <f t="shared" si="3"/>
        <v>102.23909455014049</v>
      </c>
      <c r="E38" s="12">
        <f t="shared" si="4"/>
        <v>0</v>
      </c>
      <c r="F38" s="12">
        <f t="shared" si="4"/>
        <v>0</v>
      </c>
      <c r="G38" s="12">
        <v>0</v>
      </c>
    </row>
    <row r="39" spans="1:7" ht="18" customHeight="1" x14ac:dyDescent="0.25">
      <c r="A39" s="5" t="s">
        <v>30</v>
      </c>
      <c r="B39" s="12">
        <f t="shared" si="2"/>
        <v>138615.234375</v>
      </c>
      <c r="C39" s="12">
        <f t="shared" si="2"/>
        <v>119751.40186915889</v>
      </c>
      <c r="D39" s="12">
        <f t="shared" si="3"/>
        <v>109.40689422788077</v>
      </c>
      <c r="E39" s="12">
        <f t="shared" si="4"/>
        <v>10904.296875</v>
      </c>
      <c r="F39" s="12">
        <f t="shared" si="4"/>
        <v>11138.317757009347</v>
      </c>
      <c r="G39" s="12">
        <f t="shared" si="5"/>
        <v>94.151718284939392</v>
      </c>
    </row>
    <row r="40" spans="1:7" ht="18" customHeight="1" x14ac:dyDescent="0.25">
      <c r="A40" s="5" t="s">
        <v>31</v>
      </c>
      <c r="B40" s="12">
        <f t="shared" si="2"/>
        <v>82475.728155339806</v>
      </c>
      <c r="C40" s="12">
        <f t="shared" si="2"/>
        <v>70649.918962722848</v>
      </c>
      <c r="D40" s="12">
        <f t="shared" si="3"/>
        <v>110.33894388339007</v>
      </c>
      <c r="E40" s="12">
        <f t="shared" si="4"/>
        <v>9941.7475728155332</v>
      </c>
      <c r="F40" s="12">
        <f t="shared" si="4"/>
        <v>9100.4862236628851</v>
      </c>
      <c r="G40" s="12">
        <f t="shared" si="5"/>
        <v>105.0626430904358</v>
      </c>
    </row>
    <row r="41" spans="1:7" ht="18" customHeight="1" x14ac:dyDescent="0.25">
      <c r="A41" s="5" t="s">
        <v>32</v>
      </c>
      <c r="B41" s="12">
        <f t="shared" si="2"/>
        <v>111592.92035398231</v>
      </c>
      <c r="C41" s="12">
        <f t="shared" si="2"/>
        <v>102461.62402669633</v>
      </c>
      <c r="D41" s="12">
        <f t="shared" si="3"/>
        <v>102.94132174163219</v>
      </c>
      <c r="E41" s="12">
        <f t="shared" si="4"/>
        <v>15234.513274336283</v>
      </c>
      <c r="F41" s="12">
        <f t="shared" si="4"/>
        <v>15901.001112347052</v>
      </c>
      <c r="G41" s="12">
        <f t="shared" si="5"/>
        <v>92.141293036808463</v>
      </c>
    </row>
    <row r="42" spans="1:7" ht="18" customHeight="1" x14ac:dyDescent="0.25">
      <c r="A42" s="6" t="s">
        <v>33</v>
      </c>
      <c r="B42" s="12">
        <f t="shared" si="2"/>
        <v>114062.37113402062</v>
      </c>
      <c r="C42" s="12">
        <f t="shared" si="2"/>
        <v>102911.82364729459</v>
      </c>
      <c r="D42" s="12">
        <f t="shared" si="3"/>
        <v>104.75902640866377</v>
      </c>
      <c r="E42" s="12">
        <f t="shared" si="4"/>
        <v>0</v>
      </c>
      <c r="F42" s="12">
        <f t="shared" si="4"/>
        <v>0</v>
      </c>
      <c r="G42" s="12">
        <v>0</v>
      </c>
    </row>
    <row r="43" spans="1:7" ht="18" customHeight="1" x14ac:dyDescent="0.25">
      <c r="A43" s="15" t="s">
        <v>1</v>
      </c>
      <c r="B43" s="12">
        <f t="shared" si="2"/>
        <v>284956.42620386573</v>
      </c>
      <c r="C43" s="12">
        <f t="shared" si="2"/>
        <v>251669.45746818488</v>
      </c>
      <c r="D43" s="12">
        <f>B43/105.8*100/C43*100</f>
        <v>107.01934160843484</v>
      </c>
      <c r="E43" s="12">
        <f t="shared" si="4"/>
        <v>5564.522736583368</v>
      </c>
      <c r="F43" s="12">
        <f t="shared" si="4"/>
        <v>5556.2625586068325</v>
      </c>
      <c r="G43" s="12">
        <f t="shared" si="5"/>
        <v>96.315314757144776</v>
      </c>
    </row>
  </sheetData>
  <mergeCells count="4">
    <mergeCell ref="A2:G2"/>
    <mergeCell ref="A1:G1"/>
    <mergeCell ref="A23:G23"/>
    <mergeCell ref="A24:G2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Myth</dc:creator>
  <cp:lastModifiedBy>Камынин Михаил Егорович</cp:lastModifiedBy>
  <cp:lastPrinted>2024-02-01T12:52:36Z</cp:lastPrinted>
  <dcterms:created xsi:type="dcterms:W3CDTF">2004-08-27T05:42:35Z</dcterms:created>
  <dcterms:modified xsi:type="dcterms:W3CDTF">2024-02-01T12:59:42Z</dcterms:modified>
</cp:coreProperties>
</file>