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ИША\ТАБЛИЦЫ\2023 год\"/>
    </mc:Choice>
  </mc:AlternateContent>
  <bookViews>
    <workbookView xWindow="315" yWindow="30" windowWidth="11325" windowHeight="59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3" i="1" l="1"/>
  <c r="D23" i="1"/>
  <c r="C23" i="1" l="1"/>
  <c r="E23" i="1" s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E21" i="1"/>
  <c r="I7" i="1"/>
  <c r="I35" i="1" s="1"/>
  <c r="J7" i="1"/>
  <c r="J35" i="1" s="1"/>
  <c r="I8" i="1"/>
  <c r="I36" i="1" s="1"/>
  <c r="J8" i="1"/>
  <c r="J36" i="1" s="1"/>
  <c r="I9" i="1"/>
  <c r="I37" i="1" s="1"/>
  <c r="J9" i="1"/>
  <c r="J37" i="1" s="1"/>
  <c r="I10" i="1"/>
  <c r="I38" i="1" s="1"/>
  <c r="J10" i="1"/>
  <c r="J38" i="1" s="1"/>
  <c r="I11" i="1"/>
  <c r="I39" i="1" s="1"/>
  <c r="J11" i="1"/>
  <c r="J39" i="1" s="1"/>
  <c r="I12" i="1"/>
  <c r="I40" i="1" s="1"/>
  <c r="J12" i="1"/>
  <c r="J40" i="1" s="1"/>
  <c r="I13" i="1"/>
  <c r="I41" i="1" s="1"/>
  <c r="J13" i="1"/>
  <c r="J41" i="1" s="1"/>
  <c r="I14" i="1"/>
  <c r="I42" i="1" s="1"/>
  <c r="J14" i="1"/>
  <c r="J42" i="1" s="1"/>
  <c r="I15" i="1"/>
  <c r="I43" i="1" s="1"/>
  <c r="J15" i="1"/>
  <c r="J43" i="1" s="1"/>
  <c r="I16" i="1"/>
  <c r="I44" i="1" s="1"/>
  <c r="J16" i="1"/>
  <c r="J44" i="1" s="1"/>
  <c r="I17" i="1"/>
  <c r="I45" i="1" s="1"/>
  <c r="J17" i="1"/>
  <c r="J45" i="1" s="1"/>
  <c r="I18" i="1"/>
  <c r="I46" i="1" s="1"/>
  <c r="J18" i="1"/>
  <c r="J46" i="1" s="1"/>
  <c r="I19" i="1"/>
  <c r="I47" i="1" s="1"/>
  <c r="J19" i="1"/>
  <c r="J47" i="1" s="1"/>
  <c r="I20" i="1"/>
  <c r="I48" i="1" s="1"/>
  <c r="J20" i="1"/>
  <c r="J48" i="1" s="1"/>
  <c r="I21" i="1"/>
  <c r="I49" i="1" s="1"/>
  <c r="J21" i="1"/>
  <c r="J49" i="1" s="1"/>
  <c r="I22" i="1"/>
  <c r="I50" i="1" s="1"/>
  <c r="J22" i="1"/>
  <c r="J50" i="1" s="1"/>
  <c r="I6" i="1"/>
  <c r="I34" i="1" s="1"/>
  <c r="J6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F23" i="1"/>
  <c r="F51" i="1" s="1"/>
  <c r="G51" i="1"/>
  <c r="G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D51" i="1"/>
  <c r="D34" i="1"/>
  <c r="C34" i="1"/>
  <c r="H19" i="1"/>
  <c r="E19" i="1"/>
  <c r="H20" i="1"/>
  <c r="E20" i="1"/>
  <c r="H18" i="1"/>
  <c r="H17" i="1"/>
  <c r="E16" i="1"/>
  <c r="H14" i="1"/>
  <c r="E14" i="1"/>
  <c r="E10" i="1"/>
  <c r="E8" i="1"/>
  <c r="H11" i="1"/>
  <c r="E15" i="1"/>
  <c r="E12" i="1"/>
  <c r="E13" i="1"/>
  <c r="E7" i="1"/>
  <c r="E11" i="1"/>
  <c r="E6" i="1"/>
  <c r="E22" i="1"/>
  <c r="H12" i="1"/>
  <c r="H13" i="1"/>
  <c r="H15" i="1"/>
  <c r="H7" i="1"/>
  <c r="H6" i="1"/>
  <c r="H22" i="1"/>
  <c r="H10" i="1"/>
  <c r="H21" i="1"/>
  <c r="H8" i="1"/>
  <c r="H9" i="1"/>
  <c r="E9" i="1"/>
  <c r="H47" i="1" l="1"/>
  <c r="H49" i="1"/>
  <c r="H39" i="1"/>
  <c r="E42" i="1"/>
  <c r="E50" i="1"/>
  <c r="E48" i="1"/>
  <c r="E44" i="1"/>
  <c r="E43" i="1"/>
  <c r="E41" i="1"/>
  <c r="E39" i="1"/>
  <c r="E38" i="1"/>
  <c r="E37" i="1"/>
  <c r="E35" i="1"/>
  <c r="H41" i="1"/>
  <c r="H35" i="1"/>
  <c r="H50" i="1"/>
  <c r="H48" i="1"/>
  <c r="H46" i="1"/>
  <c r="H42" i="1"/>
  <c r="H36" i="1"/>
  <c r="H43" i="1"/>
  <c r="H45" i="1"/>
  <c r="K14" i="1"/>
  <c r="K18" i="1"/>
  <c r="K13" i="1"/>
  <c r="K21" i="1"/>
  <c r="K19" i="1"/>
  <c r="K17" i="1"/>
  <c r="K10" i="1"/>
  <c r="K9" i="1"/>
  <c r="K11" i="1"/>
  <c r="K20" i="1"/>
  <c r="H40" i="1"/>
  <c r="H38" i="1"/>
  <c r="K6" i="1"/>
  <c r="K35" i="1"/>
  <c r="K7" i="1"/>
  <c r="E40" i="1"/>
  <c r="E36" i="1"/>
  <c r="K8" i="1"/>
  <c r="K12" i="1"/>
  <c r="K22" i="1"/>
  <c r="J23" i="1"/>
  <c r="J51" i="1" s="1"/>
  <c r="J34" i="1"/>
  <c r="K34" i="1" s="1"/>
  <c r="H51" i="1"/>
  <c r="K40" i="1"/>
  <c r="K38" i="1"/>
  <c r="K36" i="1"/>
  <c r="K41" i="1"/>
  <c r="H37" i="1"/>
  <c r="C51" i="1"/>
  <c r="E51" i="1" s="1"/>
  <c r="K50" i="1"/>
  <c r="K49" i="1"/>
  <c r="K42" i="1"/>
  <c r="I23" i="1"/>
  <c r="I51" i="1" s="1"/>
  <c r="K51" i="1" s="1"/>
  <c r="H23" i="1"/>
  <c r="H34" i="1"/>
  <c r="E47" i="1"/>
  <c r="K44" i="1"/>
  <c r="K46" i="1"/>
  <c r="K47" i="1"/>
  <c r="K48" i="1"/>
  <c r="K45" i="1"/>
  <c r="K43" i="1"/>
  <c r="K39" i="1"/>
  <c r="K37" i="1"/>
  <c r="E34" i="1"/>
  <c r="K16" i="1"/>
  <c r="K15" i="1"/>
  <c r="K23" i="1" l="1"/>
</calcChain>
</file>

<file path=xl/sharedStrings.xml><?xml version="1.0" encoding="utf-8"?>
<sst xmlns="http://schemas.openxmlformats.org/spreadsheetml/2006/main" count="71" uniqueCount="38">
  <si>
    <t>№ п/п</t>
  </si>
  <si>
    <t>Итого:</t>
  </si>
  <si>
    <t>Предприятия малого бизнеса</t>
  </si>
  <si>
    <t>Индивидуальные предприниматели</t>
  </si>
  <si>
    <t>Темп роста, %</t>
  </si>
  <si>
    <t>Количество субъектов малого бизнеса</t>
  </si>
  <si>
    <t>Итого,  субъектов малого бизнеса</t>
  </si>
  <si>
    <t xml:space="preserve">Предприятия малого бизнеса </t>
  </si>
  <si>
    <t>Количество субъектов малого бизнеса                                 (на 1 тыс.жителей)</t>
  </si>
  <si>
    <t>Итого,  субъектов малого бизнеса                                                                     (на 1 тыс.жителей)</t>
  </si>
  <si>
    <t xml:space="preserve"> 2022 г.</t>
  </si>
  <si>
    <t>2022 г.</t>
  </si>
  <si>
    <t>Числен-ность 2022 год</t>
  </si>
  <si>
    <t xml:space="preserve">Количество субъектов малого бизнеса, осуществляющих </t>
  </si>
  <si>
    <t>Количество субъектов малого бизнеса, осуществляющих деятельность</t>
  </si>
  <si>
    <t>Числен-ность 2023 год</t>
  </si>
  <si>
    <t>деятельность в Добровском муниципальном округе на 01.01. 2024 года</t>
  </si>
  <si>
    <t>Наименование территориальных отделов</t>
  </si>
  <si>
    <t>Борисовский</t>
  </si>
  <si>
    <t>Б-Хомутецкий</t>
  </si>
  <si>
    <t>Волченский</t>
  </si>
  <si>
    <t>Добровский</t>
  </si>
  <si>
    <t>Екатериновский</t>
  </si>
  <si>
    <t>Замартыновский</t>
  </si>
  <si>
    <t>Каликинский</t>
  </si>
  <si>
    <t>Кореневщинский</t>
  </si>
  <si>
    <t>Крутовский</t>
  </si>
  <si>
    <t>Кривецкий</t>
  </si>
  <si>
    <t>Махоновский</t>
  </si>
  <si>
    <t>Панинский</t>
  </si>
  <si>
    <t>Преображеновский</t>
  </si>
  <si>
    <t>Путятинский</t>
  </si>
  <si>
    <t>Поройский</t>
  </si>
  <si>
    <t>Ратчинский</t>
  </si>
  <si>
    <t>Трубетчинский</t>
  </si>
  <si>
    <t>в Добровском муниципальном окуруге на 01.01.2024 года (на 1 тыс. жителей)</t>
  </si>
  <si>
    <t xml:space="preserve"> 2023 г.</t>
  </si>
  <si>
    <t>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</si>
</sst>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6"/>
      <name val="Arial Cyr"/>
      <family val="2"/>
      <charset val="204"/>
    </font>
    <font>
      <b/>
      <sz val="14"/>
      <name val="Arial Cyr"/>
      <family val="2"/>
      <charset val="204"/>
    </font>
    <font>
      <b/>
      <sz val="13"/>
      <name val="Arial Cyr"/>
      <family val="2"/>
      <charset val="204"/>
    </font>
    <font>
      <b/>
      <sz val="14"/>
      <name val="Arial Cyr"/>
      <charset val="204"/>
    </font>
    <font>
      <b/>
      <sz val="13"/>
      <name val="Arial Cyr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6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Fill="1"/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1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1" fontId="8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164" fontId="6" fillId="0" borderId="3" xfId="0" applyNumberFormat="1" applyFont="1" applyBorder="1" applyAlignment="1">
      <alignment horizontal="center" wrapText="1"/>
    </xf>
    <xf numFmtId="164" fontId="6" fillId="0" borderId="4" xfId="0" applyNumberFormat="1" applyFont="1" applyBorder="1" applyAlignment="1">
      <alignment horizontal="center" wrapText="1"/>
    </xf>
    <xf numFmtId="164" fontId="6" fillId="0" borderId="2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6" fillId="0" borderId="8" xfId="0" applyNumberFormat="1" applyFont="1" applyBorder="1" applyAlignment="1">
      <alignment horizontal="center" wrapText="1"/>
    </xf>
    <xf numFmtId="0" fontId="6" fillId="0" borderId="9" xfId="0" applyNumberFormat="1" applyFont="1" applyBorder="1" applyAlignment="1">
      <alignment horizontal="center" wrapText="1"/>
    </xf>
    <xf numFmtId="0" fontId="6" fillId="0" borderId="10" xfId="0" applyNumberFormat="1" applyFont="1" applyBorder="1" applyAlignment="1">
      <alignment horizontal="center" wrapText="1"/>
    </xf>
    <xf numFmtId="0" fontId="6" fillId="0" borderId="11" xfId="0" applyNumberFormat="1" applyFont="1" applyBorder="1" applyAlignment="1">
      <alignment horizontal="center" wrapText="1"/>
    </xf>
    <xf numFmtId="0" fontId="6" fillId="0" borderId="12" xfId="0" applyNumberFormat="1" applyFont="1" applyBorder="1" applyAlignment="1">
      <alignment horizontal="center" wrapText="1"/>
    </xf>
    <xf numFmtId="0" fontId="6" fillId="0" borderId="13" xfId="0" applyNumberFormat="1" applyFont="1" applyBorder="1" applyAlignment="1">
      <alignment horizontal="center" wrapText="1"/>
    </xf>
    <xf numFmtId="0" fontId="6" fillId="0" borderId="5" xfId="0" applyNumberFormat="1" applyFont="1" applyBorder="1" applyAlignment="1">
      <alignment horizontal="center" wrapText="1"/>
    </xf>
    <xf numFmtId="0" fontId="6" fillId="0" borderId="6" xfId="0" applyNumberFormat="1" applyFont="1" applyBorder="1" applyAlignment="1">
      <alignment horizontal="center" wrapText="1"/>
    </xf>
    <xf numFmtId="0" fontId="6" fillId="0" borderId="7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zoomScale="90" zoomScaleNormal="90" workbookViewId="0">
      <selection activeCell="L5" sqref="L5:M23"/>
    </sheetView>
  </sheetViews>
  <sheetFormatPr defaultRowHeight="12.75" x14ac:dyDescent="0.2"/>
  <cols>
    <col min="1" max="1" width="7.28515625" customWidth="1"/>
    <col min="2" max="2" width="28.7109375" customWidth="1"/>
    <col min="3" max="3" width="11.7109375" customWidth="1"/>
    <col min="4" max="4" width="11" customWidth="1"/>
    <col min="5" max="5" width="12.28515625" customWidth="1"/>
    <col min="6" max="6" width="11" customWidth="1"/>
    <col min="7" max="7" width="11.42578125" customWidth="1"/>
    <col min="8" max="8" width="11.7109375" customWidth="1"/>
    <col min="9" max="10" width="11.85546875" customWidth="1"/>
    <col min="11" max="11" width="13" customWidth="1"/>
  </cols>
  <sheetData>
    <row r="1" spans="1:13" ht="20.25" x14ac:dyDescent="0.3">
      <c r="A1" s="18" t="s">
        <v>13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3" ht="20.25" x14ac:dyDescent="0.3">
      <c r="A2" s="18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3" ht="20.25" customHeight="1" x14ac:dyDescent="0.25">
      <c r="A3" s="19" t="s">
        <v>0</v>
      </c>
      <c r="B3" s="22" t="s">
        <v>17</v>
      </c>
      <c r="C3" s="37" t="s">
        <v>5</v>
      </c>
      <c r="D3" s="38"/>
      <c r="E3" s="38"/>
      <c r="F3" s="38"/>
      <c r="G3" s="38"/>
      <c r="H3" s="39"/>
      <c r="I3" s="28" t="s">
        <v>6</v>
      </c>
      <c r="J3" s="29"/>
      <c r="K3" s="30"/>
    </row>
    <row r="4" spans="1:13" ht="33.75" customHeight="1" x14ac:dyDescent="0.25">
      <c r="A4" s="20"/>
      <c r="B4" s="23"/>
      <c r="C4" s="34" t="s">
        <v>2</v>
      </c>
      <c r="D4" s="35"/>
      <c r="E4" s="36"/>
      <c r="F4" s="34" t="s">
        <v>3</v>
      </c>
      <c r="G4" s="35"/>
      <c r="H4" s="36"/>
      <c r="I4" s="31"/>
      <c r="J4" s="32"/>
      <c r="K4" s="33"/>
    </row>
    <row r="5" spans="1:13" s="1" customFormat="1" ht="39.75" customHeight="1" x14ac:dyDescent="0.25">
      <c r="A5" s="21"/>
      <c r="B5" s="24"/>
      <c r="C5" s="2" t="s">
        <v>36</v>
      </c>
      <c r="D5" s="2" t="s">
        <v>10</v>
      </c>
      <c r="E5" s="2" t="s">
        <v>4</v>
      </c>
      <c r="F5" s="2" t="s">
        <v>37</v>
      </c>
      <c r="G5" s="2" t="s">
        <v>11</v>
      </c>
      <c r="H5" s="2" t="s">
        <v>4</v>
      </c>
      <c r="I5" s="2">
        <v>2023</v>
      </c>
      <c r="J5" s="2" t="s">
        <v>11</v>
      </c>
      <c r="K5" s="2" t="s">
        <v>4</v>
      </c>
      <c r="L5" s="14" t="s">
        <v>15</v>
      </c>
      <c r="M5" s="14" t="s">
        <v>12</v>
      </c>
    </row>
    <row r="6" spans="1:13" s="4" customFormat="1" ht="18" x14ac:dyDescent="0.25">
      <c r="A6" s="5"/>
      <c r="B6" s="6" t="s">
        <v>18</v>
      </c>
      <c r="C6" s="7">
        <v>5</v>
      </c>
      <c r="D6" s="7">
        <v>5</v>
      </c>
      <c r="E6" s="13">
        <f t="shared" ref="E6:E16" si="0">C6/D6*100</f>
        <v>100</v>
      </c>
      <c r="F6" s="7">
        <v>22</v>
      </c>
      <c r="G6" s="7">
        <v>21</v>
      </c>
      <c r="H6" s="13">
        <f t="shared" ref="H6:H15" si="1">F6/G6*100</f>
        <v>104.76190476190477</v>
      </c>
      <c r="I6" s="7">
        <f t="shared" ref="I6:I22" si="2">C6+F6</f>
        <v>27</v>
      </c>
      <c r="J6" s="7">
        <f t="shared" ref="J6:J22" si="3">D6+G6</f>
        <v>26</v>
      </c>
      <c r="K6" s="13">
        <f t="shared" ref="K6:K23" si="4">I6/J6*100</f>
        <v>103.84615384615385</v>
      </c>
      <c r="L6" s="15">
        <v>1506</v>
      </c>
      <c r="M6" s="15">
        <v>1518</v>
      </c>
    </row>
    <row r="7" spans="1:13" s="4" customFormat="1" ht="18" x14ac:dyDescent="0.25">
      <c r="A7" s="5"/>
      <c r="B7" s="6" t="s">
        <v>19</v>
      </c>
      <c r="C7" s="7">
        <v>7</v>
      </c>
      <c r="D7" s="7">
        <v>7</v>
      </c>
      <c r="E7" s="13">
        <f t="shared" si="0"/>
        <v>100</v>
      </c>
      <c r="F7" s="7">
        <v>41</v>
      </c>
      <c r="G7" s="7">
        <v>48</v>
      </c>
      <c r="H7" s="13">
        <f t="shared" si="1"/>
        <v>85.416666666666657</v>
      </c>
      <c r="I7" s="7">
        <f t="shared" si="2"/>
        <v>48</v>
      </c>
      <c r="J7" s="7">
        <f t="shared" si="3"/>
        <v>55</v>
      </c>
      <c r="K7" s="13">
        <f t="shared" si="4"/>
        <v>87.272727272727266</v>
      </c>
      <c r="L7" s="15">
        <v>1928</v>
      </c>
      <c r="M7" s="15">
        <v>1905</v>
      </c>
    </row>
    <row r="8" spans="1:13" s="4" customFormat="1" ht="18" x14ac:dyDescent="0.25">
      <c r="A8" s="5"/>
      <c r="B8" s="6" t="s">
        <v>20</v>
      </c>
      <c r="C8" s="7">
        <v>2</v>
      </c>
      <c r="D8" s="7">
        <v>2</v>
      </c>
      <c r="E8" s="13">
        <f t="shared" si="0"/>
        <v>100</v>
      </c>
      <c r="F8" s="7">
        <v>11</v>
      </c>
      <c r="G8" s="7">
        <v>12</v>
      </c>
      <c r="H8" s="13">
        <f t="shared" si="1"/>
        <v>91.666666666666657</v>
      </c>
      <c r="I8" s="7">
        <f t="shared" si="2"/>
        <v>13</v>
      </c>
      <c r="J8" s="7">
        <f t="shared" si="3"/>
        <v>14</v>
      </c>
      <c r="K8" s="13">
        <f t="shared" si="4"/>
        <v>92.857142857142861</v>
      </c>
      <c r="L8" s="15">
        <v>640</v>
      </c>
      <c r="M8" s="15">
        <v>654</v>
      </c>
    </row>
    <row r="9" spans="1:13" s="4" customFormat="1" ht="18" x14ac:dyDescent="0.25">
      <c r="A9" s="5"/>
      <c r="B9" s="8" t="s">
        <v>21</v>
      </c>
      <c r="C9" s="7">
        <v>46</v>
      </c>
      <c r="D9" s="7">
        <v>50</v>
      </c>
      <c r="E9" s="13">
        <f t="shared" si="0"/>
        <v>92</v>
      </c>
      <c r="F9" s="7">
        <v>185</v>
      </c>
      <c r="G9" s="7">
        <v>168</v>
      </c>
      <c r="H9" s="13">
        <f t="shared" si="1"/>
        <v>110.11904761904762</v>
      </c>
      <c r="I9" s="7">
        <f t="shared" si="2"/>
        <v>231</v>
      </c>
      <c r="J9" s="7">
        <f t="shared" si="3"/>
        <v>218</v>
      </c>
      <c r="K9" s="13">
        <f t="shared" si="4"/>
        <v>105.96330275229357</v>
      </c>
      <c r="L9" s="15">
        <v>6744</v>
      </c>
      <c r="M9" s="15">
        <v>6755</v>
      </c>
    </row>
    <row r="10" spans="1:13" s="11" customFormat="1" ht="18" x14ac:dyDescent="0.25">
      <c r="A10" s="9"/>
      <c r="B10" s="6" t="s">
        <v>22</v>
      </c>
      <c r="C10" s="10">
        <v>3</v>
      </c>
      <c r="D10" s="10">
        <v>4</v>
      </c>
      <c r="E10" s="13">
        <f t="shared" si="0"/>
        <v>75</v>
      </c>
      <c r="F10" s="10">
        <v>11</v>
      </c>
      <c r="G10" s="10">
        <v>12</v>
      </c>
      <c r="H10" s="13">
        <f t="shared" si="1"/>
        <v>91.666666666666657</v>
      </c>
      <c r="I10" s="7">
        <f t="shared" si="2"/>
        <v>14</v>
      </c>
      <c r="J10" s="7">
        <f t="shared" si="3"/>
        <v>16</v>
      </c>
      <c r="K10" s="13">
        <f t="shared" si="4"/>
        <v>87.5</v>
      </c>
      <c r="L10" s="15">
        <v>565</v>
      </c>
      <c r="M10" s="15">
        <v>569</v>
      </c>
    </row>
    <row r="11" spans="1:13" s="4" customFormat="1" ht="18" x14ac:dyDescent="0.25">
      <c r="A11" s="5"/>
      <c r="B11" s="6" t="s">
        <v>23</v>
      </c>
      <c r="C11" s="7">
        <v>4</v>
      </c>
      <c r="D11" s="7">
        <v>6</v>
      </c>
      <c r="E11" s="13">
        <f t="shared" si="0"/>
        <v>66.666666666666657</v>
      </c>
      <c r="F11" s="7">
        <v>26</v>
      </c>
      <c r="G11" s="7">
        <v>27</v>
      </c>
      <c r="H11" s="13">
        <f t="shared" si="1"/>
        <v>96.296296296296291</v>
      </c>
      <c r="I11" s="7">
        <f t="shared" si="2"/>
        <v>30</v>
      </c>
      <c r="J11" s="7">
        <f t="shared" si="3"/>
        <v>33</v>
      </c>
      <c r="K11" s="13">
        <f t="shared" si="4"/>
        <v>90.909090909090907</v>
      </c>
      <c r="L11" s="15">
        <v>1173</v>
      </c>
      <c r="M11" s="15">
        <v>1144</v>
      </c>
    </row>
    <row r="12" spans="1:13" s="4" customFormat="1" ht="18" x14ac:dyDescent="0.25">
      <c r="A12" s="5"/>
      <c r="B12" s="6" t="s">
        <v>24</v>
      </c>
      <c r="C12" s="7">
        <v>13</v>
      </c>
      <c r="D12" s="7">
        <v>9</v>
      </c>
      <c r="E12" s="13">
        <f t="shared" si="0"/>
        <v>144.44444444444443</v>
      </c>
      <c r="F12" s="7">
        <v>74</v>
      </c>
      <c r="G12" s="7">
        <v>70</v>
      </c>
      <c r="H12" s="13">
        <f t="shared" si="1"/>
        <v>105.71428571428572</v>
      </c>
      <c r="I12" s="7">
        <f t="shared" si="2"/>
        <v>87</v>
      </c>
      <c r="J12" s="7">
        <f t="shared" si="3"/>
        <v>79</v>
      </c>
      <c r="K12" s="13">
        <f t="shared" si="4"/>
        <v>110.12658227848102</v>
      </c>
      <c r="L12" s="15">
        <v>3702</v>
      </c>
      <c r="M12" s="15">
        <v>3735</v>
      </c>
    </row>
    <row r="13" spans="1:13" s="4" customFormat="1" ht="18" x14ac:dyDescent="0.25">
      <c r="A13" s="5"/>
      <c r="B13" s="8" t="s">
        <v>25</v>
      </c>
      <c r="C13" s="7">
        <v>12</v>
      </c>
      <c r="D13" s="7">
        <v>10</v>
      </c>
      <c r="E13" s="13">
        <f t="shared" si="0"/>
        <v>120</v>
      </c>
      <c r="F13" s="7">
        <v>84</v>
      </c>
      <c r="G13" s="7">
        <v>75</v>
      </c>
      <c r="H13" s="13">
        <f t="shared" si="1"/>
        <v>112.00000000000001</v>
      </c>
      <c r="I13" s="7">
        <f t="shared" si="2"/>
        <v>96</v>
      </c>
      <c r="J13" s="7">
        <f t="shared" si="3"/>
        <v>85</v>
      </c>
      <c r="K13" s="13">
        <f t="shared" si="4"/>
        <v>112.94117647058823</v>
      </c>
      <c r="L13" s="15">
        <v>1837</v>
      </c>
      <c r="M13" s="15">
        <v>1772</v>
      </c>
    </row>
    <row r="14" spans="1:13" s="4" customFormat="1" ht="18" x14ac:dyDescent="0.25">
      <c r="A14" s="5"/>
      <c r="B14" s="6" t="s">
        <v>26</v>
      </c>
      <c r="C14" s="7">
        <v>5</v>
      </c>
      <c r="D14" s="7">
        <v>4</v>
      </c>
      <c r="E14" s="13">
        <f t="shared" si="0"/>
        <v>125</v>
      </c>
      <c r="F14" s="7">
        <v>13</v>
      </c>
      <c r="G14" s="7">
        <v>10</v>
      </c>
      <c r="H14" s="13">
        <f t="shared" si="1"/>
        <v>130</v>
      </c>
      <c r="I14" s="7">
        <f t="shared" si="2"/>
        <v>18</v>
      </c>
      <c r="J14" s="7">
        <f t="shared" si="3"/>
        <v>14</v>
      </c>
      <c r="K14" s="13">
        <f t="shared" si="4"/>
        <v>128.57142857142858</v>
      </c>
      <c r="L14" s="15">
        <v>789</v>
      </c>
      <c r="M14" s="15">
        <v>786</v>
      </c>
    </row>
    <row r="15" spans="1:13" s="4" customFormat="1" ht="18" x14ac:dyDescent="0.25">
      <c r="A15" s="5"/>
      <c r="B15" s="6" t="s">
        <v>27</v>
      </c>
      <c r="C15" s="7">
        <v>6</v>
      </c>
      <c r="D15" s="7">
        <v>4</v>
      </c>
      <c r="E15" s="13">
        <f t="shared" si="0"/>
        <v>150</v>
      </c>
      <c r="F15" s="7">
        <v>23</v>
      </c>
      <c r="G15" s="7">
        <v>22</v>
      </c>
      <c r="H15" s="13">
        <f t="shared" si="1"/>
        <v>104.54545454545455</v>
      </c>
      <c r="I15" s="7">
        <f t="shared" si="2"/>
        <v>29</v>
      </c>
      <c r="J15" s="7">
        <f t="shared" si="3"/>
        <v>26</v>
      </c>
      <c r="K15" s="13">
        <f t="shared" si="4"/>
        <v>111.53846153846155</v>
      </c>
      <c r="L15" s="15">
        <v>1110</v>
      </c>
      <c r="M15" s="15">
        <v>1106</v>
      </c>
    </row>
    <row r="16" spans="1:13" s="11" customFormat="1" ht="18" x14ac:dyDescent="0.25">
      <c r="A16" s="9"/>
      <c r="B16" s="6" t="s">
        <v>28</v>
      </c>
      <c r="C16" s="10">
        <v>5</v>
      </c>
      <c r="D16" s="10">
        <v>6</v>
      </c>
      <c r="E16" s="13">
        <f t="shared" si="0"/>
        <v>83.333333333333343</v>
      </c>
      <c r="F16" s="10">
        <v>18</v>
      </c>
      <c r="G16" s="10">
        <v>13</v>
      </c>
      <c r="H16" s="13">
        <v>0</v>
      </c>
      <c r="I16" s="7">
        <f t="shared" si="2"/>
        <v>23</v>
      </c>
      <c r="J16" s="7">
        <f t="shared" si="3"/>
        <v>19</v>
      </c>
      <c r="K16" s="13">
        <f t="shared" si="4"/>
        <v>121.05263157894737</v>
      </c>
      <c r="L16" s="15">
        <v>693</v>
      </c>
      <c r="M16" s="15">
        <v>678</v>
      </c>
    </row>
    <row r="17" spans="1:13" s="4" customFormat="1" ht="18" x14ac:dyDescent="0.25">
      <c r="A17" s="5"/>
      <c r="B17" s="6" t="s">
        <v>29</v>
      </c>
      <c r="C17" s="7">
        <v>8</v>
      </c>
      <c r="D17" s="7">
        <v>7</v>
      </c>
      <c r="E17" s="13">
        <v>0</v>
      </c>
      <c r="F17" s="7">
        <v>45</v>
      </c>
      <c r="G17" s="7">
        <v>43</v>
      </c>
      <c r="H17" s="13">
        <f t="shared" ref="H17:H23" si="5">F17/G17*100</f>
        <v>104.65116279069768</v>
      </c>
      <c r="I17" s="7">
        <f t="shared" si="2"/>
        <v>53</v>
      </c>
      <c r="J17" s="7">
        <f t="shared" si="3"/>
        <v>50</v>
      </c>
      <c r="K17" s="13">
        <f t="shared" si="4"/>
        <v>106</v>
      </c>
      <c r="L17" s="15">
        <v>1857</v>
      </c>
      <c r="M17" s="15">
        <v>1881</v>
      </c>
    </row>
    <row r="18" spans="1:13" s="11" customFormat="1" ht="18" x14ac:dyDescent="0.25">
      <c r="A18" s="9"/>
      <c r="B18" s="6" t="s">
        <v>30</v>
      </c>
      <c r="C18" s="10">
        <v>8</v>
      </c>
      <c r="D18" s="10">
        <v>7</v>
      </c>
      <c r="E18" s="13">
        <v>0</v>
      </c>
      <c r="F18" s="10">
        <v>7</v>
      </c>
      <c r="G18" s="10">
        <v>6</v>
      </c>
      <c r="H18" s="13">
        <f t="shared" si="5"/>
        <v>116.66666666666667</v>
      </c>
      <c r="I18" s="7">
        <f t="shared" si="2"/>
        <v>15</v>
      </c>
      <c r="J18" s="7">
        <f t="shared" si="3"/>
        <v>13</v>
      </c>
      <c r="K18" s="13">
        <f t="shared" si="4"/>
        <v>115.38461538461537</v>
      </c>
      <c r="L18" s="15">
        <v>333</v>
      </c>
      <c r="M18" s="15">
        <v>324</v>
      </c>
    </row>
    <row r="19" spans="1:13" s="4" customFormat="1" ht="18" x14ac:dyDescent="0.25">
      <c r="A19" s="5"/>
      <c r="B19" s="6" t="s">
        <v>31</v>
      </c>
      <c r="C19" s="7">
        <v>2</v>
      </c>
      <c r="D19" s="7">
        <v>3</v>
      </c>
      <c r="E19" s="13">
        <f>C19/D19*100</f>
        <v>66.666666666666657</v>
      </c>
      <c r="F19" s="7">
        <v>4</v>
      </c>
      <c r="G19" s="7">
        <v>5</v>
      </c>
      <c r="H19" s="13">
        <f t="shared" si="5"/>
        <v>80</v>
      </c>
      <c r="I19" s="7">
        <f t="shared" si="2"/>
        <v>6</v>
      </c>
      <c r="J19" s="7">
        <f t="shared" si="3"/>
        <v>8</v>
      </c>
      <c r="K19" s="13">
        <f t="shared" si="4"/>
        <v>75</v>
      </c>
      <c r="L19" s="15">
        <v>512</v>
      </c>
      <c r="M19" s="15">
        <v>535</v>
      </c>
    </row>
    <row r="20" spans="1:13" s="11" customFormat="1" ht="18" x14ac:dyDescent="0.25">
      <c r="A20" s="9"/>
      <c r="B20" s="6" t="s">
        <v>32</v>
      </c>
      <c r="C20" s="10">
        <v>0</v>
      </c>
      <c r="D20" s="10">
        <v>0</v>
      </c>
      <c r="E20" s="13" t="e">
        <f>C20/D20*100</f>
        <v>#DIV/0!</v>
      </c>
      <c r="F20" s="10">
        <v>11</v>
      </c>
      <c r="G20" s="10">
        <v>10</v>
      </c>
      <c r="H20" s="13">
        <f t="shared" si="5"/>
        <v>110.00000000000001</v>
      </c>
      <c r="I20" s="7">
        <f t="shared" si="2"/>
        <v>11</v>
      </c>
      <c r="J20" s="7">
        <f t="shared" si="3"/>
        <v>10</v>
      </c>
      <c r="K20" s="13">
        <f t="shared" si="4"/>
        <v>110.00000000000001</v>
      </c>
      <c r="L20" s="15">
        <v>618</v>
      </c>
      <c r="M20" s="15">
        <v>617</v>
      </c>
    </row>
    <row r="21" spans="1:13" s="11" customFormat="1" ht="18" x14ac:dyDescent="0.25">
      <c r="A21" s="9"/>
      <c r="B21" s="6" t="s">
        <v>33</v>
      </c>
      <c r="C21" s="10">
        <v>4</v>
      </c>
      <c r="D21" s="10">
        <v>3</v>
      </c>
      <c r="E21" s="13">
        <f>C21/D21*100</f>
        <v>133.33333333333331</v>
      </c>
      <c r="F21" s="10">
        <v>16</v>
      </c>
      <c r="G21" s="10">
        <v>10</v>
      </c>
      <c r="H21" s="13">
        <f t="shared" si="5"/>
        <v>160</v>
      </c>
      <c r="I21" s="7">
        <f t="shared" si="2"/>
        <v>20</v>
      </c>
      <c r="J21" s="7">
        <f t="shared" si="3"/>
        <v>13</v>
      </c>
      <c r="K21" s="13">
        <f t="shared" si="4"/>
        <v>153.84615384615387</v>
      </c>
      <c r="L21" s="15">
        <v>904</v>
      </c>
      <c r="M21" s="15">
        <v>899</v>
      </c>
    </row>
    <row r="22" spans="1:13" s="11" customFormat="1" ht="18" x14ac:dyDescent="0.25">
      <c r="A22" s="9"/>
      <c r="B22" s="8" t="s">
        <v>34</v>
      </c>
      <c r="C22" s="10">
        <v>6</v>
      </c>
      <c r="D22" s="10">
        <v>7</v>
      </c>
      <c r="E22" s="13">
        <f>C22/D22*100</f>
        <v>85.714285714285708</v>
      </c>
      <c r="F22" s="10">
        <v>33</v>
      </c>
      <c r="G22" s="10">
        <v>32</v>
      </c>
      <c r="H22" s="13">
        <f t="shared" si="5"/>
        <v>103.125</v>
      </c>
      <c r="I22" s="7">
        <f t="shared" si="2"/>
        <v>39</v>
      </c>
      <c r="J22" s="7">
        <f t="shared" si="3"/>
        <v>39</v>
      </c>
      <c r="K22" s="13">
        <f t="shared" si="4"/>
        <v>100</v>
      </c>
      <c r="L22" s="15">
        <v>1940</v>
      </c>
      <c r="M22" s="15">
        <v>1996</v>
      </c>
    </row>
    <row r="23" spans="1:13" s="11" customFormat="1" ht="18" x14ac:dyDescent="0.25">
      <c r="A23" s="9"/>
      <c r="B23" s="12" t="s">
        <v>1</v>
      </c>
      <c r="C23" s="10">
        <f>C6+C7+C8+C9+C10+C11+C12+C13+C14+C15+C16+C17+C18+C19+C20+C21+C22</f>
        <v>136</v>
      </c>
      <c r="D23" s="10">
        <f>D6+D7+D8+D9+D10+D11+D12+D13+D14+D15+D16+D17+D18+D19+D20+D21+D22</f>
        <v>134</v>
      </c>
      <c r="E23" s="13">
        <f>C23/D23*100</f>
        <v>101.49253731343283</v>
      </c>
      <c r="F23" s="10">
        <f>F6+F7+F8+F9+F10+F11+F12+F13+F14+F15+F16+F17+F18+F19+F20+F21+F22</f>
        <v>624</v>
      </c>
      <c r="G23" s="10">
        <f>G6+G7+G8+G9+G10+G11+G12+G13+G14+G15+G16+G17+G18+G19+G20+G21+G22</f>
        <v>584</v>
      </c>
      <c r="H23" s="13">
        <f t="shared" si="5"/>
        <v>106.84931506849315</v>
      </c>
      <c r="I23" s="10">
        <f>I6+I7+I8+I9+I10+I11+I12+I13+I14+I15+I16+I17+I18+I19+I20+I21+I22</f>
        <v>760</v>
      </c>
      <c r="J23" s="10">
        <f>J6+J7+J8+J9+J10+J11+J12+J13+J14+J15+J16+J17+J18+J19+J20+J21+J22</f>
        <v>718</v>
      </c>
      <c r="K23" s="13">
        <f t="shared" si="4"/>
        <v>105.84958217270196</v>
      </c>
      <c r="L23" s="16">
        <v>26851</v>
      </c>
      <c r="M23" s="16">
        <v>26874</v>
      </c>
    </row>
    <row r="24" spans="1:13" s="11" customFormat="1" x14ac:dyDescent="0.2">
      <c r="L24" s="17"/>
      <c r="M24" s="17"/>
    </row>
    <row r="25" spans="1:13" ht="18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11"/>
      <c r="M25" s="11"/>
    </row>
    <row r="26" spans="1:13" ht="18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3" ht="6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3" ht="30" customHeight="1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3" ht="20.25" x14ac:dyDescent="0.3">
      <c r="A29" s="18" t="s">
        <v>14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3" ht="20.25" x14ac:dyDescent="0.3">
      <c r="A30" s="18" t="s">
        <v>35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3" ht="34.5" customHeight="1" x14ac:dyDescent="0.25">
      <c r="A31" s="19" t="s">
        <v>0</v>
      </c>
      <c r="B31" s="22" t="s">
        <v>17</v>
      </c>
      <c r="C31" s="25" t="s">
        <v>8</v>
      </c>
      <c r="D31" s="26"/>
      <c r="E31" s="26"/>
      <c r="F31" s="26"/>
      <c r="G31" s="26"/>
      <c r="H31" s="27"/>
      <c r="I31" s="28" t="s">
        <v>9</v>
      </c>
      <c r="J31" s="29"/>
      <c r="K31" s="30"/>
    </row>
    <row r="32" spans="1:13" ht="45.75" customHeight="1" x14ac:dyDescent="0.25">
      <c r="A32" s="20"/>
      <c r="B32" s="23"/>
      <c r="C32" s="34" t="s">
        <v>7</v>
      </c>
      <c r="D32" s="35"/>
      <c r="E32" s="36"/>
      <c r="F32" s="34" t="s">
        <v>3</v>
      </c>
      <c r="G32" s="35"/>
      <c r="H32" s="36"/>
      <c r="I32" s="31"/>
      <c r="J32" s="32"/>
      <c r="K32" s="33"/>
    </row>
    <row r="33" spans="1:11" ht="33" x14ac:dyDescent="0.25">
      <c r="A33" s="21"/>
      <c r="B33" s="24"/>
      <c r="C33" s="2" t="s">
        <v>36</v>
      </c>
      <c r="D33" s="2" t="s">
        <v>10</v>
      </c>
      <c r="E33" s="2" t="s">
        <v>4</v>
      </c>
      <c r="F33" s="2" t="s">
        <v>36</v>
      </c>
      <c r="G33" s="2" t="s">
        <v>10</v>
      </c>
      <c r="H33" s="2" t="s">
        <v>4</v>
      </c>
      <c r="I33" s="2" t="s">
        <v>36</v>
      </c>
      <c r="J33" s="2" t="s">
        <v>10</v>
      </c>
      <c r="K33" s="2" t="s">
        <v>4</v>
      </c>
    </row>
    <row r="34" spans="1:11" s="4" customFormat="1" ht="18" x14ac:dyDescent="0.25">
      <c r="A34" s="5"/>
      <c r="B34" s="6" t="s">
        <v>18</v>
      </c>
      <c r="C34" s="13">
        <f>C6/L6*1000</f>
        <v>3.3200531208499338</v>
      </c>
      <c r="D34" s="13">
        <f>D6/M6*1000</f>
        <v>3.2938076416337285</v>
      </c>
      <c r="E34" s="13">
        <f t="shared" ref="E34:E44" si="6">C34/D34*100</f>
        <v>100.79681274900398</v>
      </c>
      <c r="F34" s="13">
        <f>F6/L6*1000</f>
        <v>14.608233731739707</v>
      </c>
      <c r="G34" s="13">
        <f>G6/M6*1000</f>
        <v>13.83399209486166</v>
      </c>
      <c r="H34" s="13">
        <f t="shared" ref="H34:H43" si="7">F34/G34*100</f>
        <v>105.59666097514702</v>
      </c>
      <c r="I34" s="13">
        <f>I6/L6*1000</f>
        <v>17.928286852589643</v>
      </c>
      <c r="J34" s="13">
        <f>J6/M6*1000</f>
        <v>17.127799736495387</v>
      </c>
      <c r="K34" s="13">
        <f t="shared" ref="K34:K51" si="8">I34/J34*100</f>
        <v>104.67361323935032</v>
      </c>
    </row>
    <row r="35" spans="1:11" s="4" customFormat="1" ht="18" x14ac:dyDescent="0.25">
      <c r="A35" s="5"/>
      <c r="B35" s="6" t="s">
        <v>19</v>
      </c>
      <c r="C35" s="13">
        <f t="shared" ref="C35:C51" si="9">C7/L7*1000</f>
        <v>3.6307053941908713</v>
      </c>
      <c r="D35" s="13">
        <f t="shared" ref="D35:D51" si="10">D7/M7*1000</f>
        <v>3.674540682414698</v>
      </c>
      <c r="E35" s="13">
        <f t="shared" si="6"/>
        <v>98.80705394190872</v>
      </c>
      <c r="F35" s="13">
        <f t="shared" ref="F35:F51" si="11">F7/L7*1000</f>
        <v>21.265560165975103</v>
      </c>
      <c r="G35" s="13">
        <f t="shared" ref="G35:G51" si="12">G7/M7*1000</f>
        <v>25.196850393700785</v>
      </c>
      <c r="H35" s="13">
        <f t="shared" si="7"/>
        <v>84.397691908713696</v>
      </c>
      <c r="I35" s="13">
        <f t="shared" ref="I35:I51" si="13">I7/L7*1000</f>
        <v>24.896265560165972</v>
      </c>
      <c r="J35" s="13">
        <f t="shared" ref="J35:J51" si="14">J7/M7*1000</f>
        <v>28.871391076115486</v>
      </c>
      <c r="K35" s="13">
        <f t="shared" si="8"/>
        <v>86.231610712938505</v>
      </c>
    </row>
    <row r="36" spans="1:11" s="4" customFormat="1" ht="18" x14ac:dyDescent="0.25">
      <c r="A36" s="5"/>
      <c r="B36" s="6" t="s">
        <v>20</v>
      </c>
      <c r="C36" s="13">
        <f t="shared" si="9"/>
        <v>3.125</v>
      </c>
      <c r="D36" s="13">
        <f t="shared" si="10"/>
        <v>3.0581039755351682</v>
      </c>
      <c r="E36" s="13">
        <f t="shared" si="6"/>
        <v>102.18750000000001</v>
      </c>
      <c r="F36" s="13">
        <f t="shared" si="11"/>
        <v>17.1875</v>
      </c>
      <c r="G36" s="13">
        <f t="shared" si="12"/>
        <v>18.348623853211009</v>
      </c>
      <c r="H36" s="13">
        <f t="shared" si="7"/>
        <v>93.671875</v>
      </c>
      <c r="I36" s="13">
        <f t="shared" si="13"/>
        <v>20.3125</v>
      </c>
      <c r="J36" s="13">
        <f t="shared" si="14"/>
        <v>21.406727828746178</v>
      </c>
      <c r="K36" s="13">
        <f t="shared" si="8"/>
        <v>94.888392857142861</v>
      </c>
    </row>
    <row r="37" spans="1:11" s="4" customFormat="1" ht="18" x14ac:dyDescent="0.25">
      <c r="A37" s="5"/>
      <c r="B37" s="8" t="s">
        <v>21</v>
      </c>
      <c r="C37" s="13">
        <f t="shared" si="9"/>
        <v>6.820877817319098</v>
      </c>
      <c r="D37" s="13">
        <f t="shared" si="10"/>
        <v>7.4019245003700957</v>
      </c>
      <c r="E37" s="13">
        <f t="shared" si="6"/>
        <v>92.150059311981025</v>
      </c>
      <c r="F37" s="13">
        <f t="shared" si="11"/>
        <v>27.431791221826806</v>
      </c>
      <c r="G37" s="13">
        <f t="shared" si="12"/>
        <v>24.870466321243523</v>
      </c>
      <c r="H37" s="13">
        <f t="shared" si="7"/>
        <v>110.29866053776196</v>
      </c>
      <c r="I37" s="13">
        <f t="shared" si="13"/>
        <v>34.252669039145907</v>
      </c>
      <c r="J37" s="13">
        <f t="shared" si="14"/>
        <v>32.272390821613619</v>
      </c>
      <c r="K37" s="13">
        <f t="shared" si="8"/>
        <v>106.13613732083974</v>
      </c>
    </row>
    <row r="38" spans="1:11" s="11" customFormat="1" ht="18" x14ac:dyDescent="0.25">
      <c r="A38" s="9"/>
      <c r="B38" s="6" t="s">
        <v>22</v>
      </c>
      <c r="C38" s="13">
        <f t="shared" si="9"/>
        <v>5.3097345132743365</v>
      </c>
      <c r="D38" s="13">
        <f t="shared" si="10"/>
        <v>7.0298769771528997</v>
      </c>
      <c r="E38" s="13">
        <f t="shared" si="6"/>
        <v>75.530973451327441</v>
      </c>
      <c r="F38" s="13">
        <f t="shared" si="11"/>
        <v>19.469026548672566</v>
      </c>
      <c r="G38" s="13">
        <f t="shared" si="12"/>
        <v>21.0896309314587</v>
      </c>
      <c r="H38" s="13">
        <f t="shared" si="7"/>
        <v>92.315634218289091</v>
      </c>
      <c r="I38" s="13">
        <f t="shared" si="13"/>
        <v>24.778761061946902</v>
      </c>
      <c r="J38" s="13">
        <f t="shared" si="14"/>
        <v>28.119507908611599</v>
      </c>
      <c r="K38" s="13">
        <f t="shared" si="8"/>
        <v>88.119469026548671</v>
      </c>
    </row>
    <row r="39" spans="1:11" s="4" customFormat="1" ht="18" x14ac:dyDescent="0.25">
      <c r="A39" s="5"/>
      <c r="B39" s="6" t="s">
        <v>23</v>
      </c>
      <c r="C39" s="13">
        <f t="shared" si="9"/>
        <v>3.4100596760443307</v>
      </c>
      <c r="D39" s="13">
        <f t="shared" si="10"/>
        <v>5.244755244755245</v>
      </c>
      <c r="E39" s="13">
        <f t="shared" si="6"/>
        <v>65.01847115657857</v>
      </c>
      <c r="F39" s="13">
        <f t="shared" si="11"/>
        <v>22.165387894288148</v>
      </c>
      <c r="G39" s="13">
        <f t="shared" si="12"/>
        <v>23.6013986013986</v>
      </c>
      <c r="H39" s="13">
        <f t="shared" si="7"/>
        <v>93.915569448391267</v>
      </c>
      <c r="I39" s="13">
        <f t="shared" si="13"/>
        <v>25.575447570332479</v>
      </c>
      <c r="J39" s="13">
        <f t="shared" si="14"/>
        <v>28.846153846153847</v>
      </c>
      <c r="K39" s="13">
        <f t="shared" si="8"/>
        <v>88.661551577152579</v>
      </c>
    </row>
    <row r="40" spans="1:11" s="4" customFormat="1" ht="18" x14ac:dyDescent="0.25">
      <c r="A40" s="5"/>
      <c r="B40" s="6" t="s">
        <v>24</v>
      </c>
      <c r="C40" s="13">
        <f t="shared" si="9"/>
        <v>3.5116153430578065</v>
      </c>
      <c r="D40" s="13">
        <f t="shared" si="10"/>
        <v>2.4096385542168677</v>
      </c>
      <c r="E40" s="13">
        <f t="shared" si="6"/>
        <v>145.73203673689898</v>
      </c>
      <c r="F40" s="13">
        <f t="shared" si="11"/>
        <v>19.989195029713667</v>
      </c>
      <c r="G40" s="13">
        <f t="shared" si="12"/>
        <v>18.741633199464527</v>
      </c>
      <c r="H40" s="13">
        <f t="shared" si="7"/>
        <v>106.65663347997219</v>
      </c>
      <c r="I40" s="13">
        <f t="shared" si="13"/>
        <v>23.500810372771475</v>
      </c>
      <c r="J40" s="13">
        <f t="shared" si="14"/>
        <v>21.151271753681392</v>
      </c>
      <c r="K40" s="13">
        <f t="shared" si="8"/>
        <v>111.10826169911576</v>
      </c>
    </row>
    <row r="41" spans="1:11" s="4" customFormat="1" ht="18" x14ac:dyDescent="0.25">
      <c r="A41" s="5"/>
      <c r="B41" s="8" t="s">
        <v>25</v>
      </c>
      <c r="C41" s="13">
        <f t="shared" si="9"/>
        <v>6.5323897659226997</v>
      </c>
      <c r="D41" s="13">
        <f t="shared" si="10"/>
        <v>5.6433408577878108</v>
      </c>
      <c r="E41" s="13">
        <f t="shared" si="6"/>
        <v>115.75394665215022</v>
      </c>
      <c r="F41" s="13">
        <f t="shared" si="11"/>
        <v>45.726728361458896</v>
      </c>
      <c r="G41" s="13">
        <f t="shared" si="12"/>
        <v>42.325056433408577</v>
      </c>
      <c r="H41" s="13">
        <f t="shared" si="7"/>
        <v>108.03701687534021</v>
      </c>
      <c r="I41" s="13">
        <f t="shared" si="13"/>
        <v>52.259118127381598</v>
      </c>
      <c r="J41" s="13">
        <f t="shared" si="14"/>
        <v>47.968397291196389</v>
      </c>
      <c r="K41" s="13">
        <f t="shared" si="8"/>
        <v>108.94489096672963</v>
      </c>
    </row>
    <row r="42" spans="1:11" s="4" customFormat="1" ht="18" x14ac:dyDescent="0.25">
      <c r="A42" s="5"/>
      <c r="B42" s="6" t="s">
        <v>26</v>
      </c>
      <c r="C42" s="13">
        <f t="shared" si="9"/>
        <v>6.337135614702154</v>
      </c>
      <c r="D42" s="13">
        <f t="shared" si="10"/>
        <v>5.0890585241730282</v>
      </c>
      <c r="E42" s="13">
        <f t="shared" si="6"/>
        <v>124.52471482889733</v>
      </c>
      <c r="F42" s="13">
        <f t="shared" si="11"/>
        <v>16.476552598225602</v>
      </c>
      <c r="G42" s="13">
        <f t="shared" si="12"/>
        <v>12.72264631043257</v>
      </c>
      <c r="H42" s="13">
        <f t="shared" si="7"/>
        <v>129.50570342205324</v>
      </c>
      <c r="I42" s="13">
        <f t="shared" si="13"/>
        <v>22.813688212927758</v>
      </c>
      <c r="J42" s="13">
        <f t="shared" si="14"/>
        <v>17.811704834605596</v>
      </c>
      <c r="K42" s="13">
        <f t="shared" si="8"/>
        <v>128.0825638240087</v>
      </c>
    </row>
    <row r="43" spans="1:11" s="4" customFormat="1" ht="18" x14ac:dyDescent="0.25">
      <c r="A43" s="5"/>
      <c r="B43" s="6" t="s">
        <v>27</v>
      </c>
      <c r="C43" s="13">
        <f t="shared" si="9"/>
        <v>5.4054054054054053</v>
      </c>
      <c r="D43" s="13">
        <f t="shared" si="10"/>
        <v>3.6166365280289328</v>
      </c>
      <c r="E43" s="13">
        <f t="shared" si="6"/>
        <v>149.45945945945945</v>
      </c>
      <c r="F43" s="13">
        <f t="shared" si="11"/>
        <v>20.72072072072072</v>
      </c>
      <c r="G43" s="13">
        <f t="shared" si="12"/>
        <v>19.891500904159134</v>
      </c>
      <c r="H43" s="13">
        <f t="shared" si="7"/>
        <v>104.16871416871416</v>
      </c>
      <c r="I43" s="13">
        <f t="shared" si="13"/>
        <v>26.126126126126128</v>
      </c>
      <c r="J43" s="13">
        <f t="shared" si="14"/>
        <v>23.508137432188065</v>
      </c>
      <c r="K43" s="13">
        <f t="shared" si="8"/>
        <v>111.13652113652115</v>
      </c>
    </row>
    <row r="44" spans="1:11" s="11" customFormat="1" ht="18" x14ac:dyDescent="0.25">
      <c r="A44" s="9"/>
      <c r="B44" s="6" t="s">
        <v>28</v>
      </c>
      <c r="C44" s="13">
        <f t="shared" si="9"/>
        <v>7.2150072150072146</v>
      </c>
      <c r="D44" s="13">
        <f t="shared" si="10"/>
        <v>8.8495575221238933</v>
      </c>
      <c r="E44" s="13">
        <f t="shared" si="6"/>
        <v>81.529581529581534</v>
      </c>
      <c r="F44" s="13">
        <f t="shared" si="11"/>
        <v>25.974025974025977</v>
      </c>
      <c r="G44" s="13">
        <f t="shared" si="12"/>
        <v>19.174041297935101</v>
      </c>
      <c r="H44" s="13">
        <v>0</v>
      </c>
      <c r="I44" s="13">
        <f t="shared" si="13"/>
        <v>33.189033189033189</v>
      </c>
      <c r="J44" s="13">
        <f t="shared" si="14"/>
        <v>28.023598820058996</v>
      </c>
      <c r="K44" s="13">
        <f t="shared" si="8"/>
        <v>118.43244474823422</v>
      </c>
    </row>
    <row r="45" spans="1:11" s="4" customFormat="1" ht="18" x14ac:dyDescent="0.25">
      <c r="A45" s="5"/>
      <c r="B45" s="6" t="s">
        <v>29</v>
      </c>
      <c r="C45" s="13">
        <f t="shared" si="9"/>
        <v>4.308023694130318</v>
      </c>
      <c r="D45" s="13">
        <f t="shared" si="10"/>
        <v>3.7214247740563531</v>
      </c>
      <c r="E45" s="13">
        <v>0</v>
      </c>
      <c r="F45" s="13">
        <f t="shared" si="11"/>
        <v>24.232633279483036</v>
      </c>
      <c r="G45" s="13">
        <f t="shared" si="12"/>
        <v>22.860180754917597</v>
      </c>
      <c r="H45" s="13">
        <f t="shared" ref="H45:H51" si="15">F45/G45*100</f>
        <v>106.00368185745953</v>
      </c>
      <c r="I45" s="13">
        <f t="shared" si="13"/>
        <v>28.540656973613356</v>
      </c>
      <c r="J45" s="13">
        <f t="shared" si="14"/>
        <v>26.581605528973949</v>
      </c>
      <c r="K45" s="13">
        <f t="shared" si="8"/>
        <v>107.36995153473346</v>
      </c>
    </row>
    <row r="46" spans="1:11" s="11" customFormat="1" ht="18" x14ac:dyDescent="0.25">
      <c r="A46" s="9"/>
      <c r="B46" s="6" t="s">
        <v>30</v>
      </c>
      <c r="C46" s="13">
        <f t="shared" si="9"/>
        <v>24.024024024024023</v>
      </c>
      <c r="D46" s="13">
        <f t="shared" si="10"/>
        <v>21.604938271604937</v>
      </c>
      <c r="E46" s="13">
        <v>0</v>
      </c>
      <c r="F46" s="13">
        <f t="shared" si="11"/>
        <v>21.021021021021024</v>
      </c>
      <c r="G46" s="13">
        <f t="shared" si="12"/>
        <v>18.518518518518519</v>
      </c>
      <c r="H46" s="13">
        <f t="shared" si="15"/>
        <v>113.51351351351353</v>
      </c>
      <c r="I46" s="13">
        <f t="shared" si="13"/>
        <v>45.045045045045043</v>
      </c>
      <c r="J46" s="13">
        <f t="shared" si="14"/>
        <v>40.123456790123456</v>
      </c>
      <c r="K46" s="13">
        <f t="shared" si="8"/>
        <v>112.26611226611227</v>
      </c>
    </row>
    <row r="47" spans="1:11" s="4" customFormat="1" ht="18" x14ac:dyDescent="0.25">
      <c r="A47" s="5"/>
      <c r="B47" s="6" t="s">
        <v>31</v>
      </c>
      <c r="C47" s="13">
        <f t="shared" si="9"/>
        <v>3.90625</v>
      </c>
      <c r="D47" s="13">
        <f t="shared" si="10"/>
        <v>5.6074766355140184</v>
      </c>
      <c r="E47" s="13">
        <f>C47/D47*100</f>
        <v>69.661458333333343</v>
      </c>
      <c r="F47" s="13">
        <f t="shared" si="11"/>
        <v>7.8125</v>
      </c>
      <c r="G47" s="13">
        <f t="shared" si="12"/>
        <v>9.3457943925233646</v>
      </c>
      <c r="H47" s="13">
        <f t="shared" si="15"/>
        <v>83.59375</v>
      </c>
      <c r="I47" s="13">
        <f t="shared" si="13"/>
        <v>11.71875</v>
      </c>
      <c r="J47" s="13">
        <f t="shared" si="14"/>
        <v>14.953271028037383</v>
      </c>
      <c r="K47" s="13">
        <f t="shared" si="8"/>
        <v>78.369140625</v>
      </c>
    </row>
    <row r="48" spans="1:11" s="11" customFormat="1" ht="18" x14ac:dyDescent="0.25">
      <c r="A48" s="9"/>
      <c r="B48" s="6" t="s">
        <v>32</v>
      </c>
      <c r="C48" s="13">
        <f t="shared" si="9"/>
        <v>0</v>
      </c>
      <c r="D48" s="13">
        <f t="shared" si="10"/>
        <v>0</v>
      </c>
      <c r="E48" s="13" t="e">
        <f>C48/D48*100</f>
        <v>#DIV/0!</v>
      </c>
      <c r="F48" s="13">
        <f t="shared" si="11"/>
        <v>17.79935275080906</v>
      </c>
      <c r="G48" s="13">
        <f t="shared" si="12"/>
        <v>16.207455429497568</v>
      </c>
      <c r="H48" s="13">
        <f t="shared" si="15"/>
        <v>109.82200647249192</v>
      </c>
      <c r="I48" s="13">
        <f t="shared" si="13"/>
        <v>17.79935275080906</v>
      </c>
      <c r="J48" s="13">
        <f t="shared" si="14"/>
        <v>16.207455429497568</v>
      </c>
      <c r="K48" s="13">
        <f t="shared" si="8"/>
        <v>109.82200647249192</v>
      </c>
    </row>
    <row r="49" spans="1:11" s="11" customFormat="1" ht="18" x14ac:dyDescent="0.25">
      <c r="A49" s="9"/>
      <c r="B49" s="6" t="s">
        <v>33</v>
      </c>
      <c r="C49" s="13">
        <f t="shared" si="9"/>
        <v>4.4247787610619467</v>
      </c>
      <c r="D49" s="13">
        <f t="shared" si="10"/>
        <v>3.3370411568409346</v>
      </c>
      <c r="E49" s="13">
        <v>0</v>
      </c>
      <c r="F49" s="13">
        <f t="shared" si="11"/>
        <v>17.699115044247787</v>
      </c>
      <c r="G49" s="13">
        <f t="shared" si="12"/>
        <v>11.123470522803116</v>
      </c>
      <c r="H49" s="13">
        <f t="shared" si="15"/>
        <v>159.11504424778761</v>
      </c>
      <c r="I49" s="13">
        <f t="shared" si="13"/>
        <v>22.123893805309734</v>
      </c>
      <c r="J49" s="13">
        <f t="shared" si="14"/>
        <v>14.460511679644048</v>
      </c>
      <c r="K49" s="13">
        <f t="shared" si="8"/>
        <v>152.99523485364196</v>
      </c>
    </row>
    <row r="50" spans="1:11" s="11" customFormat="1" ht="18" x14ac:dyDescent="0.25">
      <c r="A50" s="9"/>
      <c r="B50" s="8" t="s">
        <v>34</v>
      </c>
      <c r="C50" s="13">
        <f t="shared" si="9"/>
        <v>3.0927835051546388</v>
      </c>
      <c r="D50" s="13">
        <f t="shared" si="10"/>
        <v>3.5070140280561124</v>
      </c>
      <c r="E50" s="13">
        <f>C50/D50*100</f>
        <v>88.188512518409411</v>
      </c>
      <c r="F50" s="13">
        <f t="shared" si="11"/>
        <v>17.010309278350515</v>
      </c>
      <c r="G50" s="13">
        <f t="shared" si="12"/>
        <v>16.032064128256511</v>
      </c>
      <c r="H50" s="13">
        <f t="shared" si="15"/>
        <v>106.10180412371135</v>
      </c>
      <c r="I50" s="13">
        <f t="shared" si="13"/>
        <v>20.103092783505158</v>
      </c>
      <c r="J50" s="13">
        <f t="shared" si="14"/>
        <v>19.539078156312623</v>
      </c>
      <c r="K50" s="13">
        <f t="shared" si="8"/>
        <v>102.88659793814436</v>
      </c>
    </row>
    <row r="51" spans="1:11" s="11" customFormat="1" ht="18" x14ac:dyDescent="0.25">
      <c r="A51" s="9"/>
      <c r="B51" s="12" t="s">
        <v>1</v>
      </c>
      <c r="C51" s="13">
        <f t="shared" si="9"/>
        <v>5.0649882685933481</v>
      </c>
      <c r="D51" s="13">
        <f t="shared" si="10"/>
        <v>4.9862320458435665</v>
      </c>
      <c r="E51" s="13">
        <f>C51/D51*100</f>
        <v>101.57947367923703</v>
      </c>
      <c r="F51" s="13">
        <f t="shared" si="11"/>
        <v>23.239357938251832</v>
      </c>
      <c r="G51" s="13">
        <f t="shared" si="12"/>
        <v>21.731041155019721</v>
      </c>
      <c r="H51" s="13">
        <f t="shared" si="15"/>
        <v>106.94083993708557</v>
      </c>
      <c r="I51" s="13">
        <f t="shared" si="13"/>
        <v>28.304346206845185</v>
      </c>
      <c r="J51" s="13">
        <f t="shared" si="14"/>
        <v>26.717273200863289</v>
      </c>
      <c r="K51" s="13">
        <f t="shared" si="8"/>
        <v>105.94025069119184</v>
      </c>
    </row>
    <row r="52" spans="1:11" x14ac:dyDescent="0.2">
      <c r="I52" s="11"/>
      <c r="J52" s="11"/>
    </row>
    <row r="53" spans="1:11" x14ac:dyDescent="0.2">
      <c r="I53" s="11"/>
      <c r="J53" s="11"/>
    </row>
  </sheetData>
  <mergeCells count="19">
    <mergeCell ref="A29:K29"/>
    <mergeCell ref="I3:K4"/>
    <mergeCell ref="A25:K25"/>
    <mergeCell ref="A26:K26"/>
    <mergeCell ref="A28:K28"/>
    <mergeCell ref="C4:E4"/>
    <mergeCell ref="F4:H4"/>
    <mergeCell ref="A1:K1"/>
    <mergeCell ref="A2:K2"/>
    <mergeCell ref="A3:A5"/>
    <mergeCell ref="B3:B5"/>
    <mergeCell ref="C3:H3"/>
    <mergeCell ref="A30:K30"/>
    <mergeCell ref="A31:A33"/>
    <mergeCell ref="B31:B33"/>
    <mergeCell ref="C31:H31"/>
    <mergeCell ref="I31:K32"/>
    <mergeCell ref="C32:E32"/>
    <mergeCell ref="F32:H3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ОЕМ-пользователь</dc:creator>
  <cp:lastModifiedBy>Камынин Михаил Егорович</cp:lastModifiedBy>
  <cp:lastPrinted>2024-01-15T07:30:49Z</cp:lastPrinted>
  <dcterms:created xsi:type="dcterms:W3CDTF">2005-01-26T14:16:53Z</dcterms:created>
  <dcterms:modified xsi:type="dcterms:W3CDTF">2024-01-22T13:31:25Z</dcterms:modified>
</cp:coreProperties>
</file>