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ИША\ТАБЛИЦЫ\2020 год\"/>
    </mc:Choice>
  </mc:AlternateContent>
  <bookViews>
    <workbookView xWindow="315" yWindow="30" windowWidth="11325" windowHeight="59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22" i="1" l="1"/>
  <c r="D16" i="1" l="1"/>
  <c r="D17" i="1"/>
  <c r="H22" i="1" l="1"/>
  <c r="F22" i="1" l="1"/>
  <c r="C22" i="1"/>
  <c r="C50" i="1" s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F33" i="1"/>
  <c r="E33" i="1"/>
  <c r="B34" i="1"/>
  <c r="C34" i="1"/>
  <c r="B35" i="1"/>
  <c r="D35" i="1" s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C33" i="1"/>
  <c r="B33" i="1"/>
  <c r="G35" i="1"/>
  <c r="F50" i="1"/>
  <c r="D20" i="1"/>
  <c r="E22" i="1"/>
  <c r="B22" i="1"/>
  <c r="G18" i="1"/>
  <c r="D18" i="1"/>
  <c r="G19" i="1"/>
  <c r="D19" i="1"/>
  <c r="G17" i="1"/>
  <c r="G16" i="1"/>
  <c r="D15" i="1"/>
  <c r="G13" i="1"/>
  <c r="D13" i="1"/>
  <c r="D9" i="1"/>
  <c r="D7" i="1"/>
  <c r="G10" i="1"/>
  <c r="D14" i="1"/>
  <c r="D11" i="1"/>
  <c r="D12" i="1"/>
  <c r="D6" i="1"/>
  <c r="D10" i="1"/>
  <c r="D5" i="1"/>
  <c r="D21" i="1"/>
  <c r="G11" i="1"/>
  <c r="G12" i="1"/>
  <c r="G14" i="1"/>
  <c r="G6" i="1"/>
  <c r="G5" i="1"/>
  <c r="G21" i="1"/>
  <c r="G9" i="1"/>
  <c r="G20" i="1"/>
  <c r="G7" i="1"/>
  <c r="G8" i="1"/>
  <c r="D8" i="1"/>
  <c r="G37" i="1" l="1"/>
  <c r="G34" i="1"/>
  <c r="G33" i="1"/>
  <c r="D46" i="1"/>
  <c r="D34" i="1"/>
  <c r="G46" i="1"/>
  <c r="G42" i="1"/>
  <c r="D48" i="1"/>
  <c r="G41" i="1"/>
  <c r="G38" i="1"/>
  <c r="D47" i="1"/>
  <c r="D36" i="1"/>
  <c r="D43" i="1"/>
  <c r="G36" i="1"/>
  <c r="D42" i="1"/>
  <c r="D41" i="1"/>
  <c r="G45" i="1"/>
  <c r="G44" i="1"/>
  <c r="G40" i="1"/>
  <c r="G39" i="1"/>
  <c r="G49" i="1"/>
  <c r="E50" i="1"/>
  <c r="G50" i="1" s="1"/>
  <c r="D49" i="1"/>
  <c r="D40" i="1"/>
  <c r="D39" i="1"/>
  <c r="G48" i="1"/>
  <c r="G47" i="1"/>
  <c r="D38" i="1"/>
  <c r="D37" i="1"/>
  <c r="B50" i="1"/>
  <c r="D50" i="1" s="1"/>
  <c r="D33" i="1"/>
  <c r="G22" i="1"/>
  <c r="D22" i="1"/>
</calcChain>
</file>

<file path=xl/sharedStrings.xml><?xml version="1.0" encoding="utf-8"?>
<sst xmlns="http://schemas.openxmlformats.org/spreadsheetml/2006/main" count="60" uniqueCount="31">
  <si>
    <t>Борисовская</t>
  </si>
  <si>
    <t>Б-Хомутецкая</t>
  </si>
  <si>
    <t>Волченская</t>
  </si>
  <si>
    <t>Добровская</t>
  </si>
  <si>
    <t>Екатериновская</t>
  </si>
  <si>
    <t>Замартыновская</t>
  </si>
  <si>
    <t>Каликинская</t>
  </si>
  <si>
    <t>Кореневщинская</t>
  </si>
  <si>
    <t>Крутовская</t>
  </si>
  <si>
    <t>Кривецкая</t>
  </si>
  <si>
    <t>Махоновская</t>
  </si>
  <si>
    <t>Панинская</t>
  </si>
  <si>
    <t>Преображеновская</t>
  </si>
  <si>
    <t>Путятинская</t>
  </si>
  <si>
    <t>Поройская</t>
  </si>
  <si>
    <t>Ратчинская</t>
  </si>
  <si>
    <t>Трубетчинская</t>
  </si>
  <si>
    <t>Итого:</t>
  </si>
  <si>
    <t>Наименование администрации сельского поселения</t>
  </si>
  <si>
    <t>Темп роста, %</t>
  </si>
  <si>
    <t>Обеспеченность торговыми площадями населения</t>
  </si>
  <si>
    <t>Количество торговых площадей,         кв. м.</t>
  </si>
  <si>
    <t>Количество торговых объектов,       ед.</t>
  </si>
  <si>
    <t>Количество торговых площадей (с павильонами), кв. м.</t>
  </si>
  <si>
    <t>Количество торговых объектов (магазины, павильоны) всего, ед.</t>
  </si>
  <si>
    <t xml:space="preserve"> 01.01.2020 г.</t>
  </si>
  <si>
    <t>Числен-ность 2019 год</t>
  </si>
  <si>
    <t>Числен-ность 2020 год</t>
  </si>
  <si>
    <t xml:space="preserve"> 01.01.2021 г.</t>
  </si>
  <si>
    <t>в Добровском муниципальном районе на 01.01.2021 года</t>
  </si>
  <si>
    <t>в Добровском муниципальном районе на 01.01.2021 года (на 1 тыс.жителей)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</si>
</sst>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b/>
      <sz val="13"/>
      <name val="Arial Cyr"/>
      <family val="2"/>
      <charset val="204"/>
    </font>
    <font>
      <b/>
      <sz val="14"/>
      <name val="Arial Cyr"/>
      <charset val="204"/>
    </font>
    <font>
      <b/>
      <sz val="13"/>
      <name val="Arial Cyr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7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Fill="1"/>
    <xf numFmtId="0" fontId="4" fillId="0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1" fontId="6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5" fillId="0" borderId="1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" fontId="9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164" fontId="6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0" fontId="7" fillId="0" borderId="4" xfId="0" applyNumberFormat="1" applyFont="1" applyBorder="1" applyAlignment="1">
      <alignment horizontal="center" wrapText="1"/>
    </xf>
    <xf numFmtId="0" fontId="7" fillId="0" borderId="5" xfId="0" applyNumberFormat="1" applyFont="1" applyBorder="1" applyAlignment="1">
      <alignment horizontal="center" wrapText="1"/>
    </xf>
    <xf numFmtId="0" fontId="7" fillId="0" borderId="6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16" zoomScale="75" workbookViewId="0">
      <selection activeCell="C17" sqref="C17"/>
    </sheetView>
  </sheetViews>
  <sheetFormatPr defaultRowHeight="12.75" x14ac:dyDescent="0.2"/>
  <cols>
    <col min="1" max="1" width="28.7109375" customWidth="1"/>
    <col min="2" max="2" width="16.7109375" customWidth="1"/>
    <col min="3" max="3" width="16.85546875" customWidth="1"/>
    <col min="4" max="4" width="12.28515625" customWidth="1"/>
    <col min="5" max="5" width="17.85546875" customWidth="1"/>
    <col min="6" max="6" width="17.5703125" customWidth="1"/>
    <col min="7" max="7" width="11.7109375" customWidth="1"/>
  </cols>
  <sheetData>
    <row r="1" spans="1:9" ht="20.25" x14ac:dyDescent="0.3">
      <c r="A1" s="18" t="s">
        <v>20</v>
      </c>
      <c r="B1" s="18"/>
      <c r="C1" s="18"/>
      <c r="D1" s="18"/>
      <c r="E1" s="18"/>
      <c r="F1" s="18"/>
      <c r="G1" s="18"/>
    </row>
    <row r="2" spans="1:9" ht="20.25" x14ac:dyDescent="0.3">
      <c r="A2" s="19" t="s">
        <v>29</v>
      </c>
      <c r="B2" s="19"/>
      <c r="C2" s="19"/>
      <c r="D2" s="19"/>
      <c r="E2" s="19"/>
      <c r="F2" s="19"/>
      <c r="G2" s="19"/>
    </row>
    <row r="3" spans="1:9" ht="52.5" customHeight="1" x14ac:dyDescent="0.25">
      <c r="A3" s="20" t="s">
        <v>18</v>
      </c>
      <c r="B3" s="22" t="s">
        <v>24</v>
      </c>
      <c r="C3" s="23"/>
      <c r="D3" s="24"/>
      <c r="E3" s="22" t="s">
        <v>23</v>
      </c>
      <c r="F3" s="23"/>
      <c r="G3" s="24"/>
    </row>
    <row r="4" spans="1:9" s="1" customFormat="1" ht="39.75" customHeight="1" x14ac:dyDescent="0.25">
      <c r="A4" s="21"/>
      <c r="B4" s="2" t="s">
        <v>28</v>
      </c>
      <c r="C4" s="2" t="s">
        <v>25</v>
      </c>
      <c r="D4" s="2" t="s">
        <v>19</v>
      </c>
      <c r="E4" s="2" t="s">
        <v>28</v>
      </c>
      <c r="F4" s="2" t="s">
        <v>25</v>
      </c>
      <c r="G4" s="2" t="s">
        <v>19</v>
      </c>
      <c r="H4" s="12" t="s">
        <v>27</v>
      </c>
      <c r="I4" s="12" t="s">
        <v>26</v>
      </c>
    </row>
    <row r="5" spans="1:9" s="4" customFormat="1" ht="18" x14ac:dyDescent="0.25">
      <c r="A5" s="5" t="s">
        <v>0</v>
      </c>
      <c r="B5" s="6">
        <v>5</v>
      </c>
      <c r="C5" s="6">
        <v>5</v>
      </c>
      <c r="D5" s="11">
        <f t="shared" ref="D5:D17" si="0">B5/C5*100</f>
        <v>100</v>
      </c>
      <c r="E5" s="11">
        <v>244.7</v>
      </c>
      <c r="F5" s="11">
        <v>244.7</v>
      </c>
      <c r="G5" s="11">
        <f t="shared" ref="G5:G14" si="1">E5/F5*100</f>
        <v>100</v>
      </c>
      <c r="H5" s="13">
        <v>1216</v>
      </c>
      <c r="I5" s="13">
        <v>1226</v>
      </c>
    </row>
    <row r="6" spans="1:9" s="4" customFormat="1" ht="18" x14ac:dyDescent="0.25">
      <c r="A6" s="5" t="s">
        <v>1</v>
      </c>
      <c r="B6" s="6">
        <v>7</v>
      </c>
      <c r="C6" s="6">
        <v>7</v>
      </c>
      <c r="D6" s="11">
        <f t="shared" si="0"/>
        <v>100</v>
      </c>
      <c r="E6" s="11">
        <v>436.3</v>
      </c>
      <c r="F6" s="11">
        <v>415.9</v>
      </c>
      <c r="G6" s="11">
        <f t="shared" si="1"/>
        <v>104.90502524645349</v>
      </c>
      <c r="H6" s="13">
        <v>1754</v>
      </c>
      <c r="I6" s="13">
        <v>1774</v>
      </c>
    </row>
    <row r="7" spans="1:9" s="4" customFormat="1" ht="18" x14ac:dyDescent="0.25">
      <c r="A7" s="5" t="s">
        <v>2</v>
      </c>
      <c r="B7" s="6">
        <v>3</v>
      </c>
      <c r="C7" s="6">
        <v>4</v>
      </c>
      <c r="D7" s="11">
        <f t="shared" si="0"/>
        <v>75</v>
      </c>
      <c r="E7" s="11">
        <v>180.3</v>
      </c>
      <c r="F7" s="11">
        <v>237.5</v>
      </c>
      <c r="G7" s="11">
        <f t="shared" si="1"/>
        <v>75.915789473684214</v>
      </c>
      <c r="H7" s="13">
        <v>768</v>
      </c>
      <c r="I7" s="13">
        <v>765</v>
      </c>
    </row>
    <row r="8" spans="1:9" s="4" customFormat="1" ht="18" x14ac:dyDescent="0.25">
      <c r="A8" s="7" t="s">
        <v>3</v>
      </c>
      <c r="B8" s="6">
        <v>74</v>
      </c>
      <c r="C8" s="6">
        <v>73</v>
      </c>
      <c r="D8" s="11">
        <f t="shared" si="0"/>
        <v>101.36986301369863</v>
      </c>
      <c r="E8" s="11">
        <v>6202.6</v>
      </c>
      <c r="F8" s="11">
        <v>5824.6</v>
      </c>
      <c r="G8" s="11">
        <f t="shared" si="1"/>
        <v>106.48971603200219</v>
      </c>
      <c r="H8" s="13">
        <v>5506</v>
      </c>
      <c r="I8" s="13">
        <v>5456</v>
      </c>
    </row>
    <row r="9" spans="1:9" s="9" customFormat="1" ht="18" x14ac:dyDescent="0.25">
      <c r="A9" s="5" t="s">
        <v>4</v>
      </c>
      <c r="B9" s="8">
        <v>2</v>
      </c>
      <c r="C9" s="8">
        <v>2</v>
      </c>
      <c r="D9" s="11">
        <f t="shared" si="0"/>
        <v>100</v>
      </c>
      <c r="E9" s="15">
        <v>135.30000000000001</v>
      </c>
      <c r="F9" s="15">
        <v>135.30000000000001</v>
      </c>
      <c r="G9" s="11">
        <f t="shared" si="1"/>
        <v>100</v>
      </c>
      <c r="H9" s="13">
        <v>431</v>
      </c>
      <c r="I9" s="13">
        <v>448</v>
      </c>
    </row>
    <row r="10" spans="1:9" s="4" customFormat="1" ht="18" x14ac:dyDescent="0.25">
      <c r="A10" s="5" t="s">
        <v>5</v>
      </c>
      <c r="B10" s="6">
        <v>4</v>
      </c>
      <c r="C10" s="6">
        <v>4</v>
      </c>
      <c r="D10" s="11">
        <f t="shared" si="0"/>
        <v>100</v>
      </c>
      <c r="E10" s="11">
        <v>384</v>
      </c>
      <c r="F10" s="11">
        <v>320.10000000000002</v>
      </c>
      <c r="G10" s="11">
        <f t="shared" si="1"/>
        <v>119.96251171508902</v>
      </c>
      <c r="H10" s="13">
        <v>1133</v>
      </c>
      <c r="I10" s="13">
        <v>1118</v>
      </c>
    </row>
    <row r="11" spans="1:9" s="4" customFormat="1" ht="18" x14ac:dyDescent="0.25">
      <c r="A11" s="5" t="s">
        <v>6</v>
      </c>
      <c r="B11" s="6">
        <v>13</v>
      </c>
      <c r="C11" s="6">
        <v>18</v>
      </c>
      <c r="D11" s="11">
        <f t="shared" si="0"/>
        <v>72.222222222222214</v>
      </c>
      <c r="E11" s="11">
        <v>889.3</v>
      </c>
      <c r="F11" s="11">
        <v>1092.3</v>
      </c>
      <c r="G11" s="11">
        <f t="shared" si="1"/>
        <v>81.41536208001466</v>
      </c>
      <c r="H11" s="13">
        <v>3350</v>
      </c>
      <c r="I11" s="13">
        <v>3340</v>
      </c>
    </row>
    <row r="12" spans="1:9" s="4" customFormat="1" ht="18" x14ac:dyDescent="0.25">
      <c r="A12" s="7" t="s">
        <v>7</v>
      </c>
      <c r="B12" s="6">
        <v>12</v>
      </c>
      <c r="C12" s="6">
        <v>13</v>
      </c>
      <c r="D12" s="11">
        <f t="shared" si="0"/>
        <v>92.307692307692307</v>
      </c>
      <c r="E12" s="11">
        <v>1223.5999999999999</v>
      </c>
      <c r="F12" s="11">
        <v>1278.5</v>
      </c>
      <c r="G12" s="11">
        <f t="shared" si="1"/>
        <v>95.705905357841218</v>
      </c>
      <c r="H12" s="13">
        <v>1425</v>
      </c>
      <c r="I12" s="13">
        <v>1382</v>
      </c>
    </row>
    <row r="13" spans="1:9" s="4" customFormat="1" ht="18" x14ac:dyDescent="0.25">
      <c r="A13" s="5" t="s">
        <v>8</v>
      </c>
      <c r="B13" s="6">
        <v>5</v>
      </c>
      <c r="C13" s="6">
        <v>5</v>
      </c>
      <c r="D13" s="11">
        <f t="shared" si="0"/>
        <v>100</v>
      </c>
      <c r="E13" s="11">
        <v>282.89999999999998</v>
      </c>
      <c r="F13" s="11">
        <v>282.89999999999998</v>
      </c>
      <c r="G13" s="11">
        <f t="shared" si="1"/>
        <v>100</v>
      </c>
      <c r="H13" s="13">
        <v>698</v>
      </c>
      <c r="I13" s="13">
        <v>723</v>
      </c>
    </row>
    <row r="14" spans="1:9" s="4" customFormat="1" ht="18" x14ac:dyDescent="0.25">
      <c r="A14" s="5" t="s">
        <v>9</v>
      </c>
      <c r="B14" s="6">
        <v>7</v>
      </c>
      <c r="C14" s="6">
        <v>5</v>
      </c>
      <c r="D14" s="11">
        <f t="shared" si="0"/>
        <v>140</v>
      </c>
      <c r="E14" s="11">
        <v>327.8</v>
      </c>
      <c r="F14" s="11">
        <v>239.1</v>
      </c>
      <c r="G14" s="11">
        <f t="shared" si="1"/>
        <v>137.09744876620661</v>
      </c>
      <c r="H14" s="13">
        <v>1045</v>
      </c>
      <c r="I14" s="13">
        <v>1059</v>
      </c>
    </row>
    <row r="15" spans="1:9" s="9" customFormat="1" ht="18" x14ac:dyDescent="0.25">
      <c r="A15" s="5" t="s">
        <v>10</v>
      </c>
      <c r="B15" s="8">
        <v>2</v>
      </c>
      <c r="C15" s="8">
        <v>3</v>
      </c>
      <c r="D15" s="11">
        <f t="shared" si="0"/>
        <v>66.666666666666657</v>
      </c>
      <c r="E15" s="15">
        <v>167.4</v>
      </c>
      <c r="F15" s="15">
        <v>167.4</v>
      </c>
      <c r="G15" s="11">
        <v>0</v>
      </c>
      <c r="H15" s="13">
        <v>546</v>
      </c>
      <c r="I15" s="13">
        <v>543</v>
      </c>
    </row>
    <row r="16" spans="1:9" s="4" customFormat="1" ht="18" x14ac:dyDescent="0.25">
      <c r="A16" s="5" t="s">
        <v>11</v>
      </c>
      <c r="B16" s="6">
        <v>10</v>
      </c>
      <c r="C16" s="6">
        <v>9</v>
      </c>
      <c r="D16" s="11">
        <f t="shared" si="0"/>
        <v>111.11111111111111</v>
      </c>
      <c r="E16" s="11">
        <v>810.2</v>
      </c>
      <c r="F16" s="11">
        <v>765.4</v>
      </c>
      <c r="G16" s="11">
        <f t="shared" ref="G16:G22" si="2">E16/F16*100</f>
        <v>105.85314868042855</v>
      </c>
      <c r="H16" s="13">
        <v>1773</v>
      </c>
      <c r="I16" s="13">
        <v>1732</v>
      </c>
    </row>
    <row r="17" spans="1:9" s="9" customFormat="1" ht="18" x14ac:dyDescent="0.25">
      <c r="A17" s="5" t="s">
        <v>12</v>
      </c>
      <c r="B17" s="8">
        <v>1</v>
      </c>
      <c r="C17" s="8">
        <v>2</v>
      </c>
      <c r="D17" s="11">
        <f t="shared" si="0"/>
        <v>50</v>
      </c>
      <c r="E17" s="15">
        <v>192.9</v>
      </c>
      <c r="F17" s="15">
        <v>244.5</v>
      </c>
      <c r="G17" s="11">
        <f t="shared" si="2"/>
        <v>78.895705521472394</v>
      </c>
      <c r="H17" s="13">
        <v>302</v>
      </c>
      <c r="I17" s="13">
        <v>303</v>
      </c>
    </row>
    <row r="18" spans="1:9" s="4" customFormat="1" ht="18" x14ac:dyDescent="0.25">
      <c r="A18" s="5" t="s">
        <v>13</v>
      </c>
      <c r="B18" s="6">
        <v>2</v>
      </c>
      <c r="C18" s="6">
        <v>2</v>
      </c>
      <c r="D18" s="11">
        <f>B18/C18*100</f>
        <v>100</v>
      </c>
      <c r="E18" s="11">
        <v>87.8</v>
      </c>
      <c r="F18" s="11">
        <v>87.8</v>
      </c>
      <c r="G18" s="11">
        <f t="shared" si="2"/>
        <v>100</v>
      </c>
      <c r="H18" s="13">
        <v>480</v>
      </c>
      <c r="I18" s="13">
        <v>491</v>
      </c>
    </row>
    <row r="19" spans="1:9" s="9" customFormat="1" ht="18" x14ac:dyDescent="0.25">
      <c r="A19" s="5" t="s">
        <v>14</v>
      </c>
      <c r="B19" s="8">
        <v>3</v>
      </c>
      <c r="C19" s="8">
        <v>3</v>
      </c>
      <c r="D19" s="11">
        <f>B19/C19*100</f>
        <v>100</v>
      </c>
      <c r="E19" s="15">
        <v>107.8</v>
      </c>
      <c r="F19" s="15">
        <v>107.8</v>
      </c>
      <c r="G19" s="11">
        <f t="shared" si="2"/>
        <v>100</v>
      </c>
      <c r="H19" s="13">
        <v>449</v>
      </c>
      <c r="I19" s="13">
        <v>439</v>
      </c>
    </row>
    <row r="20" spans="1:9" s="9" customFormat="1" ht="18" x14ac:dyDescent="0.25">
      <c r="A20" s="5" t="s">
        <v>15</v>
      </c>
      <c r="B20" s="8">
        <v>4</v>
      </c>
      <c r="C20" s="8">
        <v>4</v>
      </c>
      <c r="D20" s="11">
        <f>B20/C20*100</f>
        <v>100</v>
      </c>
      <c r="E20" s="15">
        <v>235.4</v>
      </c>
      <c r="F20" s="15">
        <v>235.4</v>
      </c>
      <c r="G20" s="11">
        <f t="shared" si="2"/>
        <v>100</v>
      </c>
      <c r="H20" s="13">
        <v>772</v>
      </c>
      <c r="I20" s="13">
        <v>792</v>
      </c>
    </row>
    <row r="21" spans="1:9" s="9" customFormat="1" ht="18" x14ac:dyDescent="0.25">
      <c r="A21" s="7" t="s">
        <v>16</v>
      </c>
      <c r="B21" s="8">
        <v>12</v>
      </c>
      <c r="C21" s="8">
        <v>13</v>
      </c>
      <c r="D21" s="11">
        <f>B21/C21*100</f>
        <v>92.307692307692307</v>
      </c>
      <c r="E21" s="15">
        <v>772.4</v>
      </c>
      <c r="F21" s="15">
        <v>868.1</v>
      </c>
      <c r="G21" s="11">
        <f t="shared" si="2"/>
        <v>88.975924432669046</v>
      </c>
      <c r="H21" s="13">
        <v>1975</v>
      </c>
      <c r="I21" s="13">
        <v>1994</v>
      </c>
    </row>
    <row r="22" spans="1:9" s="9" customFormat="1" ht="18" x14ac:dyDescent="0.25">
      <c r="A22" s="10" t="s">
        <v>17</v>
      </c>
      <c r="B22" s="8">
        <f>B5+B6+B7+B8+B9+B10+B11+B12+B13+B14+B15+B16+B17+B18+B19+B20+B21</f>
        <v>166</v>
      </c>
      <c r="C22" s="8">
        <f>C5+C6+C7+C8+C9+C10+C11+C12+C13+C14+C15+C16+C17+C18+C19+C20+C21</f>
        <v>172</v>
      </c>
      <c r="D22" s="11">
        <f>B22/C22*100</f>
        <v>96.511627906976756</v>
      </c>
      <c r="E22" s="15">
        <f>E5+E6+E7+E8+E9+E10+E11+E12+E13+E14+E15+E16+E17+E18+E19+E20+E21</f>
        <v>12680.699999999997</v>
      </c>
      <c r="F22" s="15">
        <f>F5+F6+F7+F8+F9+F10+F11+F12+F13+F14+F15+F16+F17+F18+F19+F20+F21</f>
        <v>12547.3</v>
      </c>
      <c r="G22" s="11">
        <f t="shared" si="2"/>
        <v>101.06317693846482</v>
      </c>
      <c r="H22" s="14">
        <f>H5+H6+H7+H8+H9+H10+H11+H12+H13+H14+H15+H16+H17+H18+H19+H20+H21</f>
        <v>23623</v>
      </c>
      <c r="I22" s="14">
        <f>I5+I6+I7+I8+I9+I10+I11+I12+I13+I14+I15+I16+I17+I18+I19+I20+I21</f>
        <v>23585</v>
      </c>
    </row>
    <row r="23" spans="1:9" s="9" customFormat="1" ht="18" x14ac:dyDescent="0.25">
      <c r="E23" s="17"/>
    </row>
    <row r="24" spans="1:9" ht="18" x14ac:dyDescent="0.25">
      <c r="A24" s="25"/>
      <c r="B24" s="25"/>
      <c r="C24" s="25"/>
      <c r="D24" s="25"/>
      <c r="E24" s="25"/>
      <c r="F24" s="25"/>
      <c r="G24" s="25"/>
    </row>
    <row r="25" spans="1:9" ht="38.25" customHeight="1" x14ac:dyDescent="0.25">
      <c r="A25" s="25"/>
      <c r="B25" s="25"/>
      <c r="C25" s="25"/>
      <c r="D25" s="25"/>
      <c r="E25" s="25"/>
      <c r="F25" s="25"/>
      <c r="G25" s="25"/>
    </row>
    <row r="26" spans="1:9" ht="6.75" customHeight="1" x14ac:dyDescent="0.2">
      <c r="A26" s="3"/>
      <c r="B26" s="3"/>
      <c r="C26" s="3"/>
      <c r="D26" s="3"/>
      <c r="E26" s="3"/>
      <c r="F26" s="3"/>
      <c r="G26" s="3"/>
    </row>
    <row r="27" spans="1:9" ht="6.75" customHeight="1" x14ac:dyDescent="0.2">
      <c r="A27" s="3"/>
      <c r="B27" s="3"/>
      <c r="C27" s="3"/>
      <c r="D27" s="3"/>
      <c r="E27" s="3"/>
      <c r="F27" s="3"/>
      <c r="G27" s="3"/>
    </row>
    <row r="28" spans="1:9" ht="30" customHeight="1" x14ac:dyDescent="0.25">
      <c r="A28" s="26"/>
      <c r="B28" s="26"/>
      <c r="C28" s="26"/>
      <c r="D28" s="26"/>
      <c r="E28" s="26"/>
      <c r="F28" s="26"/>
      <c r="G28" s="26"/>
    </row>
    <row r="29" spans="1:9" ht="20.25" x14ac:dyDescent="0.3">
      <c r="A29" s="18" t="s">
        <v>20</v>
      </c>
      <c r="B29" s="18"/>
      <c r="C29" s="18"/>
      <c r="D29" s="18"/>
      <c r="E29" s="18"/>
      <c r="F29" s="18"/>
      <c r="G29" s="18"/>
    </row>
    <row r="30" spans="1:9" ht="20.25" x14ac:dyDescent="0.3">
      <c r="A30" s="19" t="s">
        <v>30</v>
      </c>
      <c r="B30" s="19"/>
      <c r="C30" s="19"/>
      <c r="D30" s="19"/>
      <c r="E30" s="19"/>
      <c r="F30" s="19"/>
      <c r="G30" s="19"/>
    </row>
    <row r="31" spans="1:9" ht="34.5" customHeight="1" x14ac:dyDescent="0.25">
      <c r="A31" s="20" t="s">
        <v>18</v>
      </c>
      <c r="B31" s="22" t="s">
        <v>22</v>
      </c>
      <c r="C31" s="23"/>
      <c r="D31" s="24"/>
      <c r="E31" s="22" t="s">
        <v>21</v>
      </c>
      <c r="F31" s="23"/>
      <c r="G31" s="24"/>
    </row>
    <row r="32" spans="1:9" ht="45.75" customHeight="1" x14ac:dyDescent="0.25">
      <c r="A32" s="21"/>
      <c r="B32" s="2" t="s">
        <v>28</v>
      </c>
      <c r="C32" s="2" t="s">
        <v>25</v>
      </c>
      <c r="D32" s="2" t="s">
        <v>19</v>
      </c>
      <c r="E32" s="2" t="s">
        <v>28</v>
      </c>
      <c r="F32" s="2" t="s">
        <v>25</v>
      </c>
      <c r="G32" s="2" t="s">
        <v>19</v>
      </c>
    </row>
    <row r="33" spans="1:7" ht="18" x14ac:dyDescent="0.25">
      <c r="A33" s="5" t="s">
        <v>0</v>
      </c>
      <c r="B33" s="16">
        <f>B5/H5*1000</f>
        <v>4.1118421052631575</v>
      </c>
      <c r="C33" s="16">
        <f>C5/I5*1000</f>
        <v>4.0783034257748776</v>
      </c>
      <c r="D33" s="11">
        <f t="shared" ref="D33:D43" si="3">B33/C33*100</f>
        <v>100.82236842105263</v>
      </c>
      <c r="E33" s="11">
        <f>E5/H5*1000</f>
        <v>201.23355263157893</v>
      </c>
      <c r="F33" s="11">
        <f>F5/I5*1000</f>
        <v>199.59216965742249</v>
      </c>
      <c r="G33" s="11">
        <f t="shared" ref="G33:G42" si="4">E33/F33*100</f>
        <v>100.82236842105263</v>
      </c>
    </row>
    <row r="34" spans="1:7" s="4" customFormat="1" ht="18" x14ac:dyDescent="0.25">
      <c r="A34" s="5" t="s">
        <v>1</v>
      </c>
      <c r="B34" s="16">
        <f t="shared" ref="B34:C34" si="5">B6/H6*1000</f>
        <v>3.9908779931584948</v>
      </c>
      <c r="C34" s="16">
        <f t="shared" si="5"/>
        <v>3.9458850056369785</v>
      </c>
      <c r="D34" s="11">
        <f t="shared" si="3"/>
        <v>101.14025085518814</v>
      </c>
      <c r="E34" s="11">
        <f t="shared" ref="E34:F34" si="6">E6/H6*1000</f>
        <v>248.74572405929305</v>
      </c>
      <c r="F34" s="11">
        <f t="shared" si="6"/>
        <v>234.44193912063133</v>
      </c>
      <c r="G34" s="11">
        <f t="shared" si="4"/>
        <v>106.1012056939615</v>
      </c>
    </row>
    <row r="35" spans="1:7" s="4" customFormat="1" ht="18" x14ac:dyDescent="0.25">
      <c r="A35" s="5" t="s">
        <v>2</v>
      </c>
      <c r="B35" s="16">
        <f t="shared" ref="B35:C35" si="7">B7/H7*1000</f>
        <v>3.90625</v>
      </c>
      <c r="C35" s="16">
        <f t="shared" si="7"/>
        <v>5.2287581699346406</v>
      </c>
      <c r="D35" s="11">
        <f t="shared" si="3"/>
        <v>74.70703125</v>
      </c>
      <c r="E35" s="11">
        <f t="shared" ref="E35:F35" si="8">E7/H7*1000</f>
        <v>234.765625</v>
      </c>
      <c r="F35" s="11">
        <f t="shared" si="8"/>
        <v>310.4575163398693</v>
      </c>
      <c r="G35" s="11">
        <f t="shared" si="4"/>
        <v>75.61924342105263</v>
      </c>
    </row>
    <row r="36" spans="1:7" s="4" customFormat="1" ht="18" x14ac:dyDescent="0.25">
      <c r="A36" s="7" t="s">
        <v>3</v>
      </c>
      <c r="B36" s="16">
        <f t="shared" ref="B36:C36" si="9">B8/H8*1000</f>
        <v>13.439883763167455</v>
      </c>
      <c r="C36" s="16">
        <f t="shared" si="9"/>
        <v>13.379765395894429</v>
      </c>
      <c r="D36" s="11">
        <f t="shared" si="3"/>
        <v>100.44932302992005</v>
      </c>
      <c r="E36" s="11">
        <f t="shared" ref="E36:F36" si="10">E8/H8*1000</f>
        <v>1126.5165274246278</v>
      </c>
      <c r="F36" s="11">
        <f t="shared" si="10"/>
        <v>1067.5586510263931</v>
      </c>
      <c r="G36" s="11">
        <f t="shared" si="4"/>
        <v>105.52268264994625</v>
      </c>
    </row>
    <row r="37" spans="1:7" s="4" customFormat="1" ht="18" x14ac:dyDescent="0.25">
      <c r="A37" s="5" t="s">
        <v>4</v>
      </c>
      <c r="B37" s="16">
        <f t="shared" ref="B37:C37" si="11">B9/H9*1000</f>
        <v>4.6403712296983759</v>
      </c>
      <c r="C37" s="16">
        <f t="shared" si="11"/>
        <v>4.4642857142857144</v>
      </c>
      <c r="D37" s="11">
        <f t="shared" si="3"/>
        <v>103.94431554524361</v>
      </c>
      <c r="E37" s="11">
        <f t="shared" ref="E37:F37" si="12">E9/H9*1000</f>
        <v>313.92111368909514</v>
      </c>
      <c r="F37" s="11">
        <f t="shared" si="12"/>
        <v>302.00892857142856</v>
      </c>
      <c r="G37" s="11">
        <f t="shared" si="4"/>
        <v>103.94431554524364</v>
      </c>
    </row>
    <row r="38" spans="1:7" s="9" customFormat="1" ht="18" x14ac:dyDescent="0.25">
      <c r="A38" s="5" t="s">
        <v>5</v>
      </c>
      <c r="B38" s="16">
        <f t="shared" ref="B38:C38" si="13">B10/H10*1000</f>
        <v>3.5304501323918802</v>
      </c>
      <c r="C38" s="16">
        <f t="shared" si="13"/>
        <v>3.5778175313059033</v>
      </c>
      <c r="D38" s="11">
        <f t="shared" si="3"/>
        <v>98.676081200353053</v>
      </c>
      <c r="E38" s="11">
        <f t="shared" ref="E38:F38" si="14">E10/H10*1000</f>
        <v>338.92321270962049</v>
      </c>
      <c r="F38" s="11">
        <f t="shared" si="14"/>
        <v>286.31484794275491</v>
      </c>
      <c r="G38" s="11">
        <f t="shared" si="4"/>
        <v>118.3743054699643</v>
      </c>
    </row>
    <row r="39" spans="1:7" s="4" customFormat="1" ht="18" x14ac:dyDescent="0.25">
      <c r="A39" s="5" t="s">
        <v>6</v>
      </c>
      <c r="B39" s="16">
        <f t="shared" ref="B39:C39" si="15">B11/H11*1000</f>
        <v>3.8805970149253728</v>
      </c>
      <c r="C39" s="16">
        <f t="shared" si="15"/>
        <v>5.3892215568862278</v>
      </c>
      <c r="D39" s="11">
        <f t="shared" si="3"/>
        <v>72.006633499170803</v>
      </c>
      <c r="E39" s="11">
        <f t="shared" ref="E39:F39" si="16">E11/H11*1000</f>
        <v>265.46268656716416</v>
      </c>
      <c r="F39" s="11">
        <f t="shared" si="16"/>
        <v>327.03592814371257</v>
      </c>
      <c r="G39" s="11">
        <f t="shared" si="4"/>
        <v>81.172331148432505</v>
      </c>
    </row>
    <row r="40" spans="1:7" s="4" customFormat="1" ht="18" x14ac:dyDescent="0.25">
      <c r="A40" s="7" t="s">
        <v>7</v>
      </c>
      <c r="B40" s="16">
        <f t="shared" ref="B40:C40" si="17">B12/H12*1000</f>
        <v>8.4210526315789469</v>
      </c>
      <c r="C40" s="16">
        <f t="shared" si="17"/>
        <v>9.4066570188133145</v>
      </c>
      <c r="D40" s="11">
        <f t="shared" si="3"/>
        <v>89.522267206477721</v>
      </c>
      <c r="E40" s="11">
        <f t="shared" ref="E40:F40" si="18">E12/H12*1000</f>
        <v>858.66666666666663</v>
      </c>
      <c r="F40" s="11">
        <f t="shared" si="18"/>
        <v>925.10853835021715</v>
      </c>
      <c r="G40" s="11">
        <f t="shared" si="4"/>
        <v>92.817937687394064</v>
      </c>
    </row>
    <row r="41" spans="1:7" s="4" customFormat="1" ht="18" x14ac:dyDescent="0.25">
      <c r="A41" s="5" t="s">
        <v>8</v>
      </c>
      <c r="B41" s="16">
        <f t="shared" ref="B41:C41" si="19">B13/H13*1000</f>
        <v>7.1633237822349578</v>
      </c>
      <c r="C41" s="16">
        <f t="shared" si="19"/>
        <v>6.9156293222683258</v>
      </c>
      <c r="D41" s="11">
        <f t="shared" si="3"/>
        <v>103.58166189111751</v>
      </c>
      <c r="E41" s="11">
        <f t="shared" ref="E41:F41" si="20">E13/H13*1000</f>
        <v>405.30085959885383</v>
      </c>
      <c r="F41" s="11">
        <f t="shared" si="20"/>
        <v>391.28630705394187</v>
      </c>
      <c r="G41" s="11">
        <f t="shared" si="4"/>
        <v>103.58166189111748</v>
      </c>
    </row>
    <row r="42" spans="1:7" s="4" customFormat="1" ht="18" x14ac:dyDescent="0.25">
      <c r="A42" s="5" t="s">
        <v>9</v>
      </c>
      <c r="B42" s="16">
        <f t="shared" ref="B42:C42" si="21">B14/H14*1000</f>
        <v>6.6985645933014357</v>
      </c>
      <c r="C42" s="16">
        <f t="shared" si="21"/>
        <v>4.7214353163361658</v>
      </c>
      <c r="D42" s="11">
        <f t="shared" si="3"/>
        <v>141.87559808612443</v>
      </c>
      <c r="E42" s="11">
        <f t="shared" ref="E42:F42" si="22">E14/H14*1000</f>
        <v>313.68421052631578</v>
      </c>
      <c r="F42" s="11">
        <f t="shared" si="22"/>
        <v>225.77903682719545</v>
      </c>
      <c r="G42" s="11">
        <f t="shared" si="4"/>
        <v>138.93416099848116</v>
      </c>
    </row>
    <row r="43" spans="1:7" s="4" customFormat="1" ht="18" x14ac:dyDescent="0.25">
      <c r="A43" s="5" t="s">
        <v>10</v>
      </c>
      <c r="B43" s="16">
        <f t="shared" ref="B43:C43" si="23">B15/H15*1000</f>
        <v>3.6630036630036629</v>
      </c>
      <c r="C43" s="16">
        <f t="shared" si="23"/>
        <v>5.5248618784530388</v>
      </c>
      <c r="D43" s="11">
        <f t="shared" si="3"/>
        <v>66.300366300366292</v>
      </c>
      <c r="E43" s="11">
        <f t="shared" ref="E43:F43" si="24">E15/H15*1000</f>
        <v>306.5934065934066</v>
      </c>
      <c r="F43" s="11">
        <f t="shared" si="24"/>
        <v>308.2872928176796</v>
      </c>
      <c r="G43" s="11">
        <v>0</v>
      </c>
    </row>
    <row r="44" spans="1:7" s="9" customFormat="1" ht="18" x14ac:dyDescent="0.25">
      <c r="A44" s="5" t="s">
        <v>11</v>
      </c>
      <c r="B44" s="16">
        <f t="shared" ref="B44:C44" si="25">B16/H16*1000</f>
        <v>5.6401579244218834</v>
      </c>
      <c r="C44" s="16">
        <f t="shared" si="25"/>
        <v>5.1963048498845259</v>
      </c>
      <c r="D44" s="11">
        <v>0</v>
      </c>
      <c r="E44" s="11">
        <f t="shared" ref="E44:F44" si="26">E16/H16*1000</f>
        <v>456.96559503666106</v>
      </c>
      <c r="F44" s="11">
        <f t="shared" si="26"/>
        <v>441.91685912240189</v>
      </c>
      <c r="G44" s="11">
        <f t="shared" ref="G44:G50" si="27">E44/F44*100</f>
        <v>103.40533193147333</v>
      </c>
    </row>
    <row r="45" spans="1:7" s="4" customFormat="1" ht="18" x14ac:dyDescent="0.25">
      <c r="A45" s="5" t="s">
        <v>12</v>
      </c>
      <c r="B45" s="16">
        <f t="shared" ref="B45:C45" si="28">B17/H17*1000</f>
        <v>3.3112582781456954</v>
      </c>
      <c r="C45" s="16">
        <f t="shared" si="28"/>
        <v>6.6006600660066006</v>
      </c>
      <c r="D45" s="11">
        <v>0</v>
      </c>
      <c r="E45" s="11">
        <f t="shared" ref="E45:F45" si="29">E17/H17*1000</f>
        <v>638.74172185430461</v>
      </c>
      <c r="F45" s="11">
        <f t="shared" si="29"/>
        <v>806.93069306930693</v>
      </c>
      <c r="G45" s="11">
        <f t="shared" si="27"/>
        <v>79.156949579490515</v>
      </c>
    </row>
    <row r="46" spans="1:7" s="9" customFormat="1" ht="18" x14ac:dyDescent="0.25">
      <c r="A46" s="5" t="s">
        <v>13</v>
      </c>
      <c r="B46" s="16">
        <f t="shared" ref="B46:C46" si="30">B18/H18*1000</f>
        <v>4.166666666666667</v>
      </c>
      <c r="C46" s="16">
        <f t="shared" si="30"/>
        <v>4.0733197556008145</v>
      </c>
      <c r="D46" s="11">
        <f>B46/C46*100</f>
        <v>102.29166666666667</v>
      </c>
      <c r="E46" s="11">
        <f t="shared" ref="E46:F46" si="31">E18/H18*1000</f>
        <v>182.91666666666669</v>
      </c>
      <c r="F46" s="11">
        <f t="shared" si="31"/>
        <v>178.81873727087577</v>
      </c>
      <c r="G46" s="11">
        <f t="shared" si="27"/>
        <v>102.29166666666667</v>
      </c>
    </row>
    <row r="47" spans="1:7" s="4" customFormat="1" ht="18" x14ac:dyDescent="0.25">
      <c r="A47" s="5" t="s">
        <v>14</v>
      </c>
      <c r="B47" s="16">
        <f t="shared" ref="B47:C47" si="32">B19/H19*1000</f>
        <v>6.6815144766146997</v>
      </c>
      <c r="C47" s="16">
        <f t="shared" si="32"/>
        <v>6.83371298405467</v>
      </c>
      <c r="D47" s="11">
        <f>B47/C47*100</f>
        <v>97.772828507795111</v>
      </c>
      <c r="E47" s="11">
        <f t="shared" ref="E47:F47" si="33">E19/H19*1000</f>
        <v>240.08908685968819</v>
      </c>
      <c r="F47" s="11">
        <f t="shared" si="33"/>
        <v>245.55808656036444</v>
      </c>
      <c r="G47" s="11">
        <f t="shared" si="27"/>
        <v>97.772828507795111</v>
      </c>
    </row>
    <row r="48" spans="1:7" s="9" customFormat="1" ht="18" x14ac:dyDescent="0.25">
      <c r="A48" s="5" t="s">
        <v>15</v>
      </c>
      <c r="B48" s="16">
        <f t="shared" ref="B48:C48" si="34">B20/H20*1000</f>
        <v>5.1813471502590671</v>
      </c>
      <c r="C48" s="16">
        <f t="shared" si="34"/>
        <v>5.0505050505050511</v>
      </c>
      <c r="D48" s="11">
        <f>B48/C48*100</f>
        <v>102.59067357512951</v>
      </c>
      <c r="E48" s="11">
        <f t="shared" ref="E48:F48" si="35">E20/H20*1000</f>
        <v>304.92227979274611</v>
      </c>
      <c r="F48" s="11">
        <f t="shared" si="35"/>
        <v>297.22222222222223</v>
      </c>
      <c r="G48" s="11">
        <f t="shared" si="27"/>
        <v>102.59067357512951</v>
      </c>
    </row>
    <row r="49" spans="1:7" s="9" customFormat="1" ht="18" x14ac:dyDescent="0.25">
      <c r="A49" s="7" t="s">
        <v>16</v>
      </c>
      <c r="B49" s="16">
        <f t="shared" ref="B49:C49" si="36">B21/H21*1000</f>
        <v>6.0759493670886071</v>
      </c>
      <c r="C49" s="16">
        <f t="shared" si="36"/>
        <v>6.5195586760280841</v>
      </c>
      <c r="D49" s="11">
        <f>B49/C49*100</f>
        <v>93.195715676728327</v>
      </c>
      <c r="E49" s="11">
        <f t="shared" ref="E49:F49" si="37">E21/H21*1000</f>
        <v>391.08860759493666</v>
      </c>
      <c r="F49" s="11">
        <f t="shared" si="37"/>
        <v>435.35606820461385</v>
      </c>
      <c r="G49" s="11">
        <f t="shared" si="27"/>
        <v>89.831895351261807</v>
      </c>
    </row>
    <row r="50" spans="1:7" s="9" customFormat="1" ht="18" x14ac:dyDescent="0.25">
      <c r="A50" s="10" t="s">
        <v>17</v>
      </c>
      <c r="B50" s="16">
        <f t="shared" ref="B50:C50" si="38">B22/H22*1000</f>
        <v>7.0270499089870047</v>
      </c>
      <c r="C50" s="16">
        <f t="shared" si="38"/>
        <v>7.2927708289166837</v>
      </c>
      <c r="D50" s="11">
        <f>B50/C50*100</f>
        <v>96.356379129917741</v>
      </c>
      <c r="E50" s="11">
        <f t="shared" ref="E50:F50" si="39">E22/H22*1000</f>
        <v>536.79464928247876</v>
      </c>
      <c r="F50" s="11">
        <f t="shared" si="39"/>
        <v>532.00339198643201</v>
      </c>
      <c r="G50" s="11">
        <f t="shared" si="27"/>
        <v>100.9006065315029</v>
      </c>
    </row>
  </sheetData>
  <mergeCells count="13">
    <mergeCell ref="A1:G1"/>
    <mergeCell ref="A2:G2"/>
    <mergeCell ref="A31:A32"/>
    <mergeCell ref="B31:D31"/>
    <mergeCell ref="E31:G31"/>
    <mergeCell ref="A29:G29"/>
    <mergeCell ref="A30:G30"/>
    <mergeCell ref="A24:G24"/>
    <mergeCell ref="A25:G25"/>
    <mergeCell ref="A28:G28"/>
    <mergeCell ref="B3:D3"/>
    <mergeCell ref="E3:G3"/>
    <mergeCell ref="A3:A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ОЕМ-пользователь</dc:creator>
  <cp:lastModifiedBy>Михаил</cp:lastModifiedBy>
  <cp:lastPrinted>2021-01-15T13:10:39Z</cp:lastPrinted>
  <dcterms:created xsi:type="dcterms:W3CDTF">2005-01-26T14:16:53Z</dcterms:created>
  <dcterms:modified xsi:type="dcterms:W3CDTF">2021-01-15T13:13:04Z</dcterms:modified>
</cp:coreProperties>
</file>