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ИША\ТАБЛИЦЫ\2020 год\"/>
    </mc:Choice>
  </mc:AlternateContent>
  <bookViews>
    <workbookView xWindow="480" yWindow="105" windowWidth="11325" windowHeight="6450"/>
  </bookViews>
  <sheets>
    <sheet name="Лист1 (2)" sheetId="4" r:id="rId1"/>
  </sheets>
  <calcPr calcId="162913"/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4" i="4"/>
  <c r="H21" i="4"/>
  <c r="I21" i="4"/>
  <c r="F21" i="4"/>
  <c r="C21" i="4" l="1"/>
  <c r="B38" i="4" l="1"/>
  <c r="D38" i="4" s="1"/>
  <c r="B27" i="4"/>
  <c r="D27" i="4" s="1"/>
  <c r="B28" i="4"/>
  <c r="D28" i="4" s="1"/>
  <c r="B29" i="4"/>
  <c r="D29" i="4" s="1"/>
  <c r="B30" i="4"/>
  <c r="D30" i="4" s="1"/>
  <c r="B31" i="4"/>
  <c r="D31" i="4" s="1"/>
  <c r="B32" i="4"/>
  <c r="D32" i="4" s="1"/>
  <c r="B33" i="4"/>
  <c r="D33" i="4" s="1"/>
  <c r="B34" i="4"/>
  <c r="D34" i="4" s="1"/>
  <c r="B35" i="4"/>
  <c r="D35" i="4" s="1"/>
  <c r="B36" i="4"/>
  <c r="D36" i="4" s="1"/>
  <c r="B37" i="4"/>
  <c r="D37" i="4" s="1"/>
  <c r="B39" i="4"/>
  <c r="D39" i="4" s="1"/>
  <c r="B40" i="4"/>
  <c r="D40" i="4" s="1"/>
  <c r="B41" i="4"/>
  <c r="D41" i="4" s="1"/>
  <c r="B42" i="4"/>
  <c r="D42" i="4" s="1"/>
  <c r="B21" i="4"/>
  <c r="D21" i="4" s="1"/>
  <c r="B26" i="4"/>
  <c r="D26" i="4" s="1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26" i="4"/>
  <c r="E27" i="4"/>
  <c r="G27" i="4" s="1"/>
  <c r="F27" i="4"/>
  <c r="E28" i="4"/>
  <c r="G28" i="4" s="1"/>
  <c r="F28" i="4"/>
  <c r="E29" i="4"/>
  <c r="G29" i="4" s="1"/>
  <c r="F29" i="4"/>
  <c r="E30" i="4"/>
  <c r="G30" i="4" s="1"/>
  <c r="F30" i="4"/>
  <c r="E31" i="4"/>
  <c r="G31" i="4" s="1"/>
  <c r="F31" i="4"/>
  <c r="E32" i="4"/>
  <c r="G32" i="4" s="1"/>
  <c r="F32" i="4"/>
  <c r="E33" i="4"/>
  <c r="G33" i="4" s="1"/>
  <c r="F33" i="4"/>
  <c r="E34" i="4"/>
  <c r="G34" i="4" s="1"/>
  <c r="F34" i="4"/>
  <c r="E35" i="4"/>
  <c r="G35" i="4" s="1"/>
  <c r="F35" i="4"/>
  <c r="E36" i="4"/>
  <c r="G36" i="4" s="1"/>
  <c r="F36" i="4"/>
  <c r="E37" i="4"/>
  <c r="G37" i="4" s="1"/>
  <c r="F37" i="4"/>
  <c r="E38" i="4"/>
  <c r="G38" i="4" s="1"/>
  <c r="F38" i="4"/>
  <c r="E39" i="4"/>
  <c r="G39" i="4" s="1"/>
  <c r="F39" i="4"/>
  <c r="E40" i="4"/>
  <c r="G40" i="4" s="1"/>
  <c r="F40" i="4"/>
  <c r="E41" i="4"/>
  <c r="G41" i="4" s="1"/>
  <c r="F41" i="4"/>
  <c r="E42" i="4"/>
  <c r="G42" i="4" s="1"/>
  <c r="F42" i="4"/>
  <c r="E21" i="4"/>
  <c r="G21" i="4" s="1"/>
  <c r="F43" i="4"/>
  <c r="E26" i="4"/>
  <c r="G26" i="4" s="1"/>
  <c r="F26" i="4"/>
  <c r="E43" i="4" l="1"/>
  <c r="G43" i="4" s="1"/>
  <c r="B43" i="4"/>
  <c r="D43" i="4" s="1"/>
</calcChain>
</file>

<file path=xl/sharedStrings.xml><?xml version="1.0" encoding="utf-8"?>
<sst xmlns="http://schemas.openxmlformats.org/spreadsheetml/2006/main" count="56" uniqueCount="34">
  <si>
    <t>Товарооборот</t>
  </si>
  <si>
    <t>Наименование администраций сельских советов</t>
  </si>
  <si>
    <t>Борисовская</t>
  </si>
  <si>
    <t>Б-Хомутецкая</t>
  </si>
  <si>
    <t>Волченская</t>
  </si>
  <si>
    <t>Добровская</t>
  </si>
  <si>
    <t>Екатериновская</t>
  </si>
  <si>
    <t>Каликинская</t>
  </si>
  <si>
    <t>Кореневщинская</t>
  </si>
  <si>
    <t>Крутовская</t>
  </si>
  <si>
    <t>Махоновская</t>
  </si>
  <si>
    <t>Панинская</t>
  </si>
  <si>
    <t>Преображеновская</t>
  </si>
  <si>
    <t>Путятинская</t>
  </si>
  <si>
    <t>Ратчинская</t>
  </si>
  <si>
    <t>Поройская</t>
  </si>
  <si>
    <t>Кривецкая</t>
  </si>
  <si>
    <t>Трубетчинская</t>
  </si>
  <si>
    <t>Замартыновская</t>
  </si>
  <si>
    <t>Итого:</t>
  </si>
  <si>
    <t>Темп роста в сопост. ценах, %</t>
  </si>
  <si>
    <t>Розничный товарооборот</t>
  </si>
  <si>
    <t>Числен-ность 2019 год</t>
  </si>
  <si>
    <t>Товарообо-рот за 12 мес. 2019 г.  тыс.руб.</t>
  </si>
  <si>
    <t>Товарообо-рот на 1 жителя за 12 мес. 2019 г.  руб.</t>
  </si>
  <si>
    <t>Товарообо-рот по ПО "Доброе" на 1 жителя за 12 мес.2019 г. руб.</t>
  </si>
  <si>
    <t>Товарообо-рот по ПО "Доброе" за 12 мес.2019 г. тыс. руб.</t>
  </si>
  <si>
    <t>Товарообо-рот за 12 мес. 2020 г.  тыс.руб.</t>
  </si>
  <si>
    <t>Товарообо-рот по ПО "Доброе" за 12 мес.2020 г. тыс. руб.</t>
  </si>
  <si>
    <t>Числен-ность 2020 год</t>
  </si>
  <si>
    <t xml:space="preserve">на 1 жителя по Добровскому району за 12 месяцев 2020 года </t>
  </si>
  <si>
    <t>Товарообо-рот на 1 жителя за 12 мес. 2020 г.  руб.</t>
  </si>
  <si>
    <t>Товарообо-рот по ПО "Доброе" на 1 жителя за 12 мес.2020 г. руб.</t>
  </si>
  <si>
    <t xml:space="preserve">по Добровскому району за 12 месяцев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</si>
</sst>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1" fontId="2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8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9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Border="1"/>
    <xf numFmtId="164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90" zoomScaleNormal="90" workbookViewId="0">
      <selection activeCell="B10" sqref="B10"/>
    </sheetView>
  </sheetViews>
  <sheetFormatPr defaultRowHeight="12.75" x14ac:dyDescent="0.2"/>
  <cols>
    <col min="1" max="1" width="26.42578125" customWidth="1"/>
    <col min="2" max="2" width="16" customWidth="1"/>
    <col min="3" max="4" width="15.28515625" customWidth="1"/>
    <col min="5" max="5" width="18.28515625" customWidth="1"/>
    <col min="6" max="6" width="17.85546875" customWidth="1"/>
    <col min="7" max="7" width="15.7109375" customWidth="1"/>
    <col min="9" max="9" width="9" customWidth="1"/>
  </cols>
  <sheetData>
    <row r="1" spans="1:9" ht="16.5" x14ac:dyDescent="0.25">
      <c r="A1" s="20" t="s">
        <v>21</v>
      </c>
      <c r="B1" s="20"/>
      <c r="C1" s="20"/>
      <c r="D1" s="20"/>
      <c r="E1" s="20"/>
      <c r="F1" s="20"/>
      <c r="G1" s="20"/>
    </row>
    <row r="2" spans="1:9" ht="16.5" x14ac:dyDescent="0.25">
      <c r="A2" s="18" t="s">
        <v>33</v>
      </c>
      <c r="B2" s="19"/>
      <c r="C2" s="19"/>
      <c r="D2" s="19"/>
      <c r="E2" s="19"/>
      <c r="F2" s="19"/>
      <c r="G2" s="19"/>
    </row>
    <row r="3" spans="1:9" s="1" customFormat="1" ht="86.45" customHeight="1" x14ac:dyDescent="0.25">
      <c r="A3" s="3" t="s">
        <v>1</v>
      </c>
      <c r="B3" s="26" t="s">
        <v>27</v>
      </c>
      <c r="C3" s="26" t="s">
        <v>23</v>
      </c>
      <c r="D3" s="26" t="s">
        <v>20</v>
      </c>
      <c r="E3" s="26" t="s">
        <v>28</v>
      </c>
      <c r="F3" s="26" t="s">
        <v>26</v>
      </c>
      <c r="G3" s="26" t="s">
        <v>20</v>
      </c>
      <c r="H3" s="11" t="s">
        <v>29</v>
      </c>
      <c r="I3" s="11" t="s">
        <v>22</v>
      </c>
    </row>
    <row r="4" spans="1:9" s="1" customFormat="1" ht="18" customHeight="1" x14ac:dyDescent="0.25">
      <c r="A4" s="4" t="s">
        <v>2</v>
      </c>
      <c r="B4" s="27">
        <v>86995</v>
      </c>
      <c r="C4" s="27">
        <v>80021.3</v>
      </c>
      <c r="D4" s="27">
        <f>B4/103.9*100/C4*100</f>
        <v>104.63407572979122</v>
      </c>
      <c r="E4" s="27">
        <v>8025</v>
      </c>
      <c r="F4" s="27">
        <v>7109</v>
      </c>
      <c r="G4" s="27">
        <f>E4/103.89*100/F4*100</f>
        <v>108.65826860787067</v>
      </c>
      <c r="H4" s="2">
        <v>1216</v>
      </c>
      <c r="I4" s="2">
        <v>1226</v>
      </c>
    </row>
    <row r="5" spans="1:9" s="1" customFormat="1" ht="18" customHeight="1" x14ac:dyDescent="0.25">
      <c r="A5" s="4" t="s">
        <v>3</v>
      </c>
      <c r="B5" s="27">
        <v>126386</v>
      </c>
      <c r="C5" s="27">
        <v>117111.5</v>
      </c>
      <c r="D5" s="27">
        <f t="shared" ref="D5:D21" si="0">B5/103.9*100/C5*100</f>
        <v>103.8685043111663</v>
      </c>
      <c r="E5" s="27">
        <v>12098</v>
      </c>
      <c r="F5" s="27">
        <v>10375</v>
      </c>
      <c r="G5" s="27">
        <f t="shared" ref="G5:G21" si="1">E5/103.89*100/F5*100</f>
        <v>112.2410519931299</v>
      </c>
      <c r="H5" s="2">
        <v>1754</v>
      </c>
      <c r="I5" s="2">
        <v>1774</v>
      </c>
    </row>
    <row r="6" spans="1:9" ht="18" customHeight="1" x14ac:dyDescent="0.25">
      <c r="A6" s="5" t="s">
        <v>4</v>
      </c>
      <c r="B6" s="27">
        <v>86735</v>
      </c>
      <c r="C6" s="27">
        <v>80914.3</v>
      </c>
      <c r="D6" s="27">
        <f t="shared" si="0"/>
        <v>103.17002931000641</v>
      </c>
      <c r="E6" s="28">
        <v>0</v>
      </c>
      <c r="F6" s="28">
        <v>3736</v>
      </c>
      <c r="G6" s="27">
        <f t="shared" si="1"/>
        <v>0</v>
      </c>
      <c r="H6" s="2">
        <v>768</v>
      </c>
      <c r="I6" s="2">
        <v>765</v>
      </c>
    </row>
    <row r="7" spans="1:9" ht="18" customHeight="1" x14ac:dyDescent="0.25">
      <c r="A7" s="6" t="s">
        <v>5</v>
      </c>
      <c r="B7" s="29">
        <v>3057929</v>
      </c>
      <c r="C7" s="29">
        <v>2766786.3</v>
      </c>
      <c r="D7" s="27">
        <f t="shared" si="0"/>
        <v>106.37418200726077</v>
      </c>
      <c r="E7" s="29">
        <v>17442</v>
      </c>
      <c r="F7" s="29">
        <v>20651</v>
      </c>
      <c r="G7" s="27">
        <f t="shared" si="1"/>
        <v>81.298297169830633</v>
      </c>
      <c r="H7" s="2">
        <v>5506</v>
      </c>
      <c r="I7" s="2">
        <v>5456</v>
      </c>
    </row>
    <row r="8" spans="1:9" ht="18" customHeight="1" x14ac:dyDescent="0.25">
      <c r="A8" s="6" t="s">
        <v>6</v>
      </c>
      <c r="B8" s="29">
        <v>35710</v>
      </c>
      <c r="C8" s="29">
        <v>33996.400000000001</v>
      </c>
      <c r="D8" s="27">
        <f t="shared" si="0"/>
        <v>101.09772252509008</v>
      </c>
      <c r="E8" s="29">
        <v>4007</v>
      </c>
      <c r="F8" s="29">
        <v>4587</v>
      </c>
      <c r="G8" s="27">
        <f t="shared" si="1"/>
        <v>84.084676185757075</v>
      </c>
      <c r="H8" s="2">
        <v>431</v>
      </c>
      <c r="I8" s="2">
        <v>448</v>
      </c>
    </row>
    <row r="9" spans="1:9" ht="18" customHeight="1" x14ac:dyDescent="0.25">
      <c r="A9" s="6" t="s">
        <v>18</v>
      </c>
      <c r="B9" s="29">
        <v>79852</v>
      </c>
      <c r="C9" s="29">
        <v>72220.600000000006</v>
      </c>
      <c r="D9" s="27">
        <f t="shared" si="0"/>
        <v>106.41654590234901</v>
      </c>
      <c r="E9" s="29">
        <v>8033</v>
      </c>
      <c r="F9" s="29">
        <v>12975</v>
      </c>
      <c r="G9" s="27">
        <f t="shared" si="1"/>
        <v>59.593192814914097</v>
      </c>
      <c r="H9" s="2">
        <v>1133</v>
      </c>
      <c r="I9" s="2">
        <v>1118</v>
      </c>
    </row>
    <row r="10" spans="1:9" ht="18" customHeight="1" x14ac:dyDescent="0.25">
      <c r="A10" s="6" t="s">
        <v>7</v>
      </c>
      <c r="B10" s="29">
        <v>264487</v>
      </c>
      <c r="C10" s="29">
        <v>249219</v>
      </c>
      <c r="D10" s="27">
        <f t="shared" si="0"/>
        <v>102.14277062756756</v>
      </c>
      <c r="E10" s="29">
        <v>0</v>
      </c>
      <c r="F10" s="29">
        <v>0</v>
      </c>
      <c r="G10" s="27" t="e">
        <f t="shared" si="1"/>
        <v>#DIV/0!</v>
      </c>
      <c r="H10" s="2">
        <v>3350</v>
      </c>
      <c r="I10" s="2">
        <v>3340</v>
      </c>
    </row>
    <row r="11" spans="1:9" ht="18" customHeight="1" x14ac:dyDescent="0.25">
      <c r="A11" s="6" t="s">
        <v>8</v>
      </c>
      <c r="B11" s="29">
        <v>220097</v>
      </c>
      <c r="C11" s="29">
        <v>204026.6</v>
      </c>
      <c r="D11" s="27">
        <f t="shared" si="0"/>
        <v>103.82735323325478</v>
      </c>
      <c r="E11" s="29">
        <v>13991</v>
      </c>
      <c r="F11" s="29">
        <v>11032</v>
      </c>
      <c r="G11" s="27">
        <f t="shared" si="1"/>
        <v>122.07332028472409</v>
      </c>
      <c r="H11" s="2">
        <v>1425</v>
      </c>
      <c r="I11" s="2">
        <v>1382</v>
      </c>
    </row>
    <row r="12" spans="1:9" ht="18" customHeight="1" x14ac:dyDescent="0.25">
      <c r="A12" s="6" t="s">
        <v>9</v>
      </c>
      <c r="B12" s="29">
        <v>84922</v>
      </c>
      <c r="C12" s="29">
        <v>81691.7</v>
      </c>
      <c r="D12" s="27">
        <f t="shared" si="0"/>
        <v>100.05222068031567</v>
      </c>
      <c r="E12" s="29">
        <v>17552</v>
      </c>
      <c r="F12" s="29">
        <v>15718</v>
      </c>
      <c r="G12" s="27">
        <f t="shared" si="1"/>
        <v>107.48691035159328</v>
      </c>
      <c r="H12" s="2">
        <v>698</v>
      </c>
      <c r="I12" s="2">
        <v>723</v>
      </c>
    </row>
    <row r="13" spans="1:9" ht="18" customHeight="1" x14ac:dyDescent="0.25">
      <c r="A13" s="6" t="s">
        <v>16</v>
      </c>
      <c r="B13" s="29">
        <v>80876</v>
      </c>
      <c r="C13" s="29">
        <v>75782.8</v>
      </c>
      <c r="D13" s="27">
        <f t="shared" si="0"/>
        <v>102.71490495381248</v>
      </c>
      <c r="E13" s="29">
        <v>16421</v>
      </c>
      <c r="F13" s="29">
        <v>12869</v>
      </c>
      <c r="G13" s="27">
        <f t="shared" si="1"/>
        <v>122.82338263105336</v>
      </c>
      <c r="H13" s="2">
        <v>1045</v>
      </c>
      <c r="I13" s="2">
        <v>1059</v>
      </c>
    </row>
    <row r="14" spans="1:9" ht="18" customHeight="1" x14ac:dyDescent="0.25">
      <c r="A14" s="6" t="s">
        <v>10</v>
      </c>
      <c r="B14" s="29">
        <v>65594</v>
      </c>
      <c r="C14" s="29">
        <v>60391.199999999997</v>
      </c>
      <c r="D14" s="27">
        <f t="shared" si="0"/>
        <v>104.53817369971399</v>
      </c>
      <c r="E14" s="29">
        <v>0</v>
      </c>
      <c r="F14" s="29">
        <v>3534</v>
      </c>
      <c r="G14" s="27">
        <f t="shared" si="1"/>
        <v>0</v>
      </c>
      <c r="H14" s="2">
        <v>546</v>
      </c>
      <c r="I14" s="2">
        <v>543</v>
      </c>
    </row>
    <row r="15" spans="1:9" ht="18" customHeight="1" x14ac:dyDescent="0.25">
      <c r="A15" s="6" t="s">
        <v>11</v>
      </c>
      <c r="B15" s="29">
        <v>224758</v>
      </c>
      <c r="C15" s="29">
        <v>207507.6</v>
      </c>
      <c r="D15" s="27">
        <f t="shared" si="0"/>
        <v>104.24748922214874</v>
      </c>
      <c r="E15" s="29">
        <v>3234</v>
      </c>
      <c r="F15" s="29">
        <v>2878</v>
      </c>
      <c r="G15" s="27">
        <f t="shared" si="1"/>
        <v>108.16219191584942</v>
      </c>
      <c r="H15" s="2">
        <v>1773</v>
      </c>
      <c r="I15" s="2">
        <v>1732</v>
      </c>
    </row>
    <row r="16" spans="1:9" ht="18" customHeight="1" x14ac:dyDescent="0.25">
      <c r="A16" s="6" t="s">
        <v>12</v>
      </c>
      <c r="B16" s="29">
        <v>31878</v>
      </c>
      <c r="C16" s="29">
        <v>29247.5</v>
      </c>
      <c r="D16" s="27">
        <f t="shared" si="0"/>
        <v>104.90272483659544</v>
      </c>
      <c r="E16" s="29">
        <v>877</v>
      </c>
      <c r="F16" s="29">
        <v>6408</v>
      </c>
      <c r="G16" s="27">
        <f t="shared" si="1"/>
        <v>13.173565769710569</v>
      </c>
      <c r="H16" s="2">
        <v>302</v>
      </c>
      <c r="I16" s="2">
        <v>303</v>
      </c>
    </row>
    <row r="17" spans="1:9" ht="18" customHeight="1" x14ac:dyDescent="0.25">
      <c r="A17" s="6" t="s">
        <v>13</v>
      </c>
      <c r="B17" s="29">
        <v>48807</v>
      </c>
      <c r="C17" s="29">
        <v>46384.9</v>
      </c>
      <c r="D17" s="27">
        <f t="shared" si="0"/>
        <v>101.27212937486621</v>
      </c>
      <c r="E17" s="29">
        <v>7688</v>
      </c>
      <c r="F17" s="29">
        <v>7437</v>
      </c>
      <c r="G17" s="27">
        <f t="shared" si="1"/>
        <v>99.504299555157019</v>
      </c>
      <c r="H17" s="2">
        <v>480</v>
      </c>
      <c r="I17" s="2">
        <v>491</v>
      </c>
    </row>
    <row r="18" spans="1:9" ht="18" customHeight="1" x14ac:dyDescent="0.25">
      <c r="A18" s="6" t="s">
        <v>15</v>
      </c>
      <c r="B18" s="29">
        <v>32238</v>
      </c>
      <c r="C18" s="29">
        <v>29648.2</v>
      </c>
      <c r="D18" s="27">
        <f t="shared" si="0"/>
        <v>104.65360950519928</v>
      </c>
      <c r="E18" s="29">
        <v>5530</v>
      </c>
      <c r="F18" s="29">
        <v>5469</v>
      </c>
      <c r="G18" s="27">
        <f t="shared" si="1"/>
        <v>97.329269017941172</v>
      </c>
      <c r="H18" s="2">
        <v>449</v>
      </c>
      <c r="I18" s="2">
        <v>439</v>
      </c>
    </row>
    <row r="19" spans="1:9" ht="18" customHeight="1" x14ac:dyDescent="0.25">
      <c r="A19" s="6" t="s">
        <v>14</v>
      </c>
      <c r="B19" s="29">
        <v>67801</v>
      </c>
      <c r="C19" s="29">
        <v>64415.3</v>
      </c>
      <c r="D19" s="27">
        <f t="shared" si="0"/>
        <v>101.30514862062665</v>
      </c>
      <c r="E19" s="29">
        <v>13205</v>
      </c>
      <c r="F19" s="29">
        <v>12022</v>
      </c>
      <c r="G19" s="27">
        <f t="shared" si="1"/>
        <v>105.72749330690121</v>
      </c>
      <c r="H19" s="2">
        <v>772</v>
      </c>
      <c r="I19" s="2">
        <v>792</v>
      </c>
    </row>
    <row r="20" spans="1:9" ht="18" customHeight="1" thickBot="1" x14ac:dyDescent="0.3">
      <c r="A20" s="14" t="s">
        <v>17</v>
      </c>
      <c r="B20" s="29">
        <v>156788</v>
      </c>
      <c r="C20" s="29">
        <v>148238.79999999999</v>
      </c>
      <c r="D20" s="27">
        <f t="shared" si="0"/>
        <v>101.79709438104739</v>
      </c>
      <c r="E20" s="29">
        <v>0</v>
      </c>
      <c r="F20" s="29">
        <v>0</v>
      </c>
      <c r="G20" s="27" t="e">
        <f t="shared" si="1"/>
        <v>#DIV/0!</v>
      </c>
      <c r="H20" s="2">
        <v>1975</v>
      </c>
      <c r="I20" s="2">
        <v>1994</v>
      </c>
    </row>
    <row r="21" spans="1:9" ht="18" customHeight="1" thickBot="1" x14ac:dyDescent="0.3">
      <c r="A21" s="16" t="s">
        <v>19</v>
      </c>
      <c r="B21" s="29">
        <f>B4+B5+B6+B7+B8+B9+B10+B11+B12+B13+B14+B15+B16+B17+B18+B19+B20</f>
        <v>4751853</v>
      </c>
      <c r="C21" s="29">
        <f>C4+C5+C6+C7+C8+C9+C10+C11+C12+C13+C14+C15+C16+C17+C18+C19+C20</f>
        <v>4347604</v>
      </c>
      <c r="D21" s="27">
        <f t="shared" si="0"/>
        <v>105.19557454490445</v>
      </c>
      <c r="E21" s="29">
        <f>E4+E5+E6+E7+E8+E9+E10+E11+E12+E13+E14+E15+E16+E17+E18+E19+E20</f>
        <v>128103</v>
      </c>
      <c r="F21" s="29">
        <f>F4+F5+F6+F7+F8+F9+F10+F11+F12+F13+F14+F15+F16+F17+F18+F19+F20</f>
        <v>136800</v>
      </c>
      <c r="G21" s="27">
        <f t="shared" si="1"/>
        <v>90.13624396924547</v>
      </c>
      <c r="H21" s="12">
        <f>H4+H5+H6+H7+H8+H9+H10+H11+H12+H13+H14+H15+H16+H17+H18+H19+H20</f>
        <v>23623</v>
      </c>
      <c r="I21" s="12">
        <f>I4+I5+I6+I7+I8+I9+I10+I11+I12+I13+I14+I15+I16+I17+I18+I19+I20</f>
        <v>23585</v>
      </c>
    </row>
    <row r="22" spans="1:9" ht="16.5" x14ac:dyDescent="0.25">
      <c r="A22" s="24"/>
      <c r="B22" s="21">
        <v>4751853</v>
      </c>
      <c r="C22" s="21"/>
      <c r="D22" s="23"/>
      <c r="E22" s="21"/>
      <c r="F22" s="21"/>
      <c r="G22" s="24"/>
    </row>
    <row r="23" spans="1:9" ht="16.5" x14ac:dyDescent="0.25">
      <c r="A23" s="20" t="s">
        <v>0</v>
      </c>
      <c r="B23" s="20"/>
      <c r="C23" s="20"/>
      <c r="D23" s="20"/>
      <c r="E23" s="20"/>
      <c r="F23" s="20"/>
      <c r="G23" s="20"/>
    </row>
    <row r="24" spans="1:9" ht="17.25" thickBot="1" x14ac:dyDescent="0.3">
      <c r="A24" s="18" t="s">
        <v>30</v>
      </c>
      <c r="B24" s="19"/>
      <c r="C24" s="19"/>
      <c r="D24" s="19"/>
      <c r="E24" s="19"/>
      <c r="F24" s="19"/>
      <c r="G24" s="19"/>
    </row>
    <row r="25" spans="1:9" s="1" customFormat="1" ht="102.6" customHeight="1" x14ac:dyDescent="0.25">
      <c r="A25" s="3" t="s">
        <v>1</v>
      </c>
      <c r="B25" s="7" t="s">
        <v>31</v>
      </c>
      <c r="C25" s="7" t="s">
        <v>24</v>
      </c>
      <c r="D25" s="8" t="s">
        <v>20</v>
      </c>
      <c r="E25" s="7" t="s">
        <v>32</v>
      </c>
      <c r="F25" s="7" t="s">
        <v>25</v>
      </c>
      <c r="G25" s="8" t="s">
        <v>20</v>
      </c>
    </row>
    <row r="26" spans="1:9" s="1" customFormat="1" ht="18" customHeight="1" x14ac:dyDescent="0.25">
      <c r="A26" s="4" t="s">
        <v>2</v>
      </c>
      <c r="B26" s="9">
        <f>B4/H4*1000</f>
        <v>71541.94078947368</v>
      </c>
      <c r="C26" s="9">
        <f>C4/I4*1000</f>
        <v>65270.228384991839</v>
      </c>
      <c r="D26" s="13">
        <f>B26/103.9*100/C26*100</f>
        <v>105.49455332625331</v>
      </c>
      <c r="E26" s="9">
        <f>E4/H4*1000</f>
        <v>6599.5065789473683</v>
      </c>
      <c r="F26" s="9">
        <f>F4/I4*1000</f>
        <v>5798.5318107667208</v>
      </c>
      <c r="G26" s="10">
        <f>E26/103.89*100/F26*100</f>
        <v>109.55183989576433</v>
      </c>
    </row>
    <row r="27" spans="1:9" s="1" customFormat="1" ht="18" customHeight="1" x14ac:dyDescent="0.25">
      <c r="A27" s="4" t="s">
        <v>3</v>
      </c>
      <c r="B27" s="9">
        <f t="shared" ref="B27:C43" si="2">B5/H5*1000</f>
        <v>72055.872291904219</v>
      </c>
      <c r="C27" s="9">
        <f t="shared" si="2"/>
        <v>66015.501691093581</v>
      </c>
      <c r="D27" s="13">
        <f t="shared" ref="D27:D43" si="3">B27/103.9*100/C27*100</f>
        <v>105.05286581984549</v>
      </c>
      <c r="E27" s="9">
        <f t="shared" ref="E27:F43" si="4">E5/H5*1000</f>
        <v>6897.3774230330673</v>
      </c>
      <c r="F27" s="9">
        <f t="shared" si="4"/>
        <v>5848.3652762119509</v>
      </c>
      <c r="G27" s="10">
        <f t="shared" ref="G27:G43" si="5">E27/103.89*100/F27*100</f>
        <v>113.52088154835369</v>
      </c>
    </row>
    <row r="28" spans="1:9" ht="18" customHeight="1" x14ac:dyDescent="0.25">
      <c r="A28" s="5" t="s">
        <v>4</v>
      </c>
      <c r="B28" s="9">
        <f t="shared" si="2"/>
        <v>112936.19791666667</v>
      </c>
      <c r="C28" s="9">
        <f t="shared" si="2"/>
        <v>105770.32679738563</v>
      </c>
      <c r="D28" s="13">
        <f t="shared" si="3"/>
        <v>102.76702138301421</v>
      </c>
      <c r="E28" s="9">
        <f t="shared" si="4"/>
        <v>0</v>
      </c>
      <c r="F28" s="9">
        <f t="shared" si="4"/>
        <v>4883.6601307189549</v>
      </c>
      <c r="G28" s="10">
        <f t="shared" si="5"/>
        <v>0</v>
      </c>
    </row>
    <row r="29" spans="1:9" ht="18" customHeight="1" x14ac:dyDescent="0.25">
      <c r="A29" s="6" t="s">
        <v>5</v>
      </c>
      <c r="B29" s="9">
        <f t="shared" si="2"/>
        <v>555381.22048674175</v>
      </c>
      <c r="C29" s="9">
        <f t="shared" si="2"/>
        <v>507108.92595307919</v>
      </c>
      <c r="D29" s="13">
        <f t="shared" si="3"/>
        <v>105.40819778997724</v>
      </c>
      <c r="E29" s="9">
        <f t="shared" si="4"/>
        <v>3167.8169269887399</v>
      </c>
      <c r="F29" s="9">
        <f t="shared" si="4"/>
        <v>3785.0073313782991</v>
      </c>
      <c r="G29" s="10">
        <f t="shared" si="5"/>
        <v>80.560027126515806</v>
      </c>
    </row>
    <row r="30" spans="1:9" ht="18" customHeight="1" x14ac:dyDescent="0.25">
      <c r="A30" s="6" t="s">
        <v>6</v>
      </c>
      <c r="B30" s="9">
        <f t="shared" si="2"/>
        <v>82853.828306264506</v>
      </c>
      <c r="C30" s="9">
        <f t="shared" si="2"/>
        <v>75884.821428571435</v>
      </c>
      <c r="D30" s="13">
        <f t="shared" si="3"/>
        <v>105.08533571053449</v>
      </c>
      <c r="E30" s="9">
        <f t="shared" si="4"/>
        <v>9296.9837587006969</v>
      </c>
      <c r="F30" s="9">
        <f t="shared" si="4"/>
        <v>10238.839285714286</v>
      </c>
      <c r="G30" s="10">
        <f t="shared" si="5"/>
        <v>87.401241139719659</v>
      </c>
    </row>
    <row r="31" spans="1:9" ht="18" customHeight="1" x14ac:dyDescent="0.25">
      <c r="A31" s="6" t="s">
        <v>18</v>
      </c>
      <c r="B31" s="9">
        <f t="shared" si="2"/>
        <v>70478.375992939109</v>
      </c>
      <c r="C31" s="9">
        <f t="shared" si="2"/>
        <v>64598.032200357789</v>
      </c>
      <c r="D31" s="13">
        <f t="shared" si="3"/>
        <v>105.00767724521288</v>
      </c>
      <c r="E31" s="9">
        <f t="shared" si="4"/>
        <v>7090.0264783759931</v>
      </c>
      <c r="F31" s="9">
        <f t="shared" si="4"/>
        <v>11605.545617173524</v>
      </c>
      <c r="G31" s="10">
        <f t="shared" si="5"/>
        <v>58.804227331927606</v>
      </c>
    </row>
    <row r="32" spans="1:9" ht="18" customHeight="1" x14ac:dyDescent="0.25">
      <c r="A32" s="6" t="s">
        <v>7</v>
      </c>
      <c r="B32" s="9">
        <f t="shared" si="2"/>
        <v>78951.343283582086</v>
      </c>
      <c r="C32" s="9">
        <f t="shared" si="2"/>
        <v>74616.467065868259</v>
      </c>
      <c r="D32" s="13">
        <f t="shared" si="3"/>
        <v>101.83786683464946</v>
      </c>
      <c r="E32" s="9">
        <f t="shared" si="4"/>
        <v>0</v>
      </c>
      <c r="F32" s="9">
        <f t="shared" si="4"/>
        <v>0</v>
      </c>
      <c r="G32" s="10" t="e">
        <f t="shared" si="5"/>
        <v>#DIV/0!</v>
      </c>
    </row>
    <row r="33" spans="1:7" ht="18" customHeight="1" x14ac:dyDescent="0.25">
      <c r="A33" s="6" t="s">
        <v>8</v>
      </c>
      <c r="B33" s="9">
        <f t="shared" si="2"/>
        <v>154454.0350877193</v>
      </c>
      <c r="C33" s="9">
        <f t="shared" si="2"/>
        <v>147631.40376266281</v>
      </c>
      <c r="D33" s="13">
        <f t="shared" si="3"/>
        <v>100.6943173111285</v>
      </c>
      <c r="E33" s="9">
        <f t="shared" si="4"/>
        <v>9818.2456140350878</v>
      </c>
      <c r="F33" s="9">
        <f t="shared" si="4"/>
        <v>7982.6338639652677</v>
      </c>
      <c r="G33" s="10">
        <f t="shared" si="5"/>
        <v>118.3897043042026</v>
      </c>
    </row>
    <row r="34" spans="1:7" ht="18" customHeight="1" x14ac:dyDescent="0.25">
      <c r="A34" s="6" t="s">
        <v>9</v>
      </c>
      <c r="B34" s="9">
        <f t="shared" si="2"/>
        <v>121664.75644699141</v>
      </c>
      <c r="C34" s="9">
        <f t="shared" si="2"/>
        <v>112989.9031811895</v>
      </c>
      <c r="D34" s="13">
        <f t="shared" si="3"/>
        <v>103.63575293963929</v>
      </c>
      <c r="E34" s="9">
        <f t="shared" si="4"/>
        <v>25146.131805157594</v>
      </c>
      <c r="F34" s="9">
        <f t="shared" si="4"/>
        <v>21739.972337482712</v>
      </c>
      <c r="G34" s="10">
        <f t="shared" si="5"/>
        <v>111.33672805759591</v>
      </c>
    </row>
    <row r="35" spans="1:7" ht="18" customHeight="1" x14ac:dyDescent="0.25">
      <c r="A35" s="6" t="s">
        <v>16</v>
      </c>
      <c r="B35" s="9">
        <f t="shared" si="2"/>
        <v>77393.301435406698</v>
      </c>
      <c r="C35" s="9">
        <f t="shared" si="2"/>
        <v>71560.717658168083</v>
      </c>
      <c r="D35" s="13">
        <f t="shared" si="3"/>
        <v>104.09098980486837</v>
      </c>
      <c r="E35" s="9">
        <f t="shared" si="4"/>
        <v>15713.875598086124</v>
      </c>
      <c r="F35" s="9">
        <f t="shared" si="4"/>
        <v>12152.030217186024</v>
      </c>
      <c r="G35" s="10">
        <f t="shared" si="5"/>
        <v>124.46886335529715</v>
      </c>
    </row>
    <row r="36" spans="1:7" ht="18" customHeight="1" x14ac:dyDescent="0.25">
      <c r="A36" s="6" t="s">
        <v>10</v>
      </c>
      <c r="B36" s="9">
        <f t="shared" si="2"/>
        <v>120135.53113553114</v>
      </c>
      <c r="C36" s="9">
        <f t="shared" si="2"/>
        <v>111217.67955801105</v>
      </c>
      <c r="D36" s="13">
        <f t="shared" si="3"/>
        <v>103.96378812993534</v>
      </c>
      <c r="E36" s="9">
        <f t="shared" si="4"/>
        <v>0</v>
      </c>
      <c r="F36" s="9">
        <f t="shared" si="4"/>
        <v>6508.2872928176794</v>
      </c>
      <c r="G36" s="10">
        <f t="shared" si="5"/>
        <v>0</v>
      </c>
    </row>
    <row r="37" spans="1:7" ht="18" customHeight="1" x14ac:dyDescent="0.25">
      <c r="A37" s="6" t="s">
        <v>11</v>
      </c>
      <c r="B37" s="9">
        <f t="shared" si="2"/>
        <v>126767.06147772136</v>
      </c>
      <c r="C37" s="9">
        <f t="shared" si="2"/>
        <v>119808.0831408776</v>
      </c>
      <c r="D37" s="13">
        <f t="shared" si="3"/>
        <v>101.83680278215547</v>
      </c>
      <c r="E37" s="9">
        <f t="shared" si="4"/>
        <v>1824.0270727580373</v>
      </c>
      <c r="F37" s="9">
        <f t="shared" si="4"/>
        <v>1661.6628175519629</v>
      </c>
      <c r="G37" s="10">
        <f t="shared" si="5"/>
        <v>105.66097935603564</v>
      </c>
    </row>
    <row r="38" spans="1:7" ht="18" customHeight="1" x14ac:dyDescent="0.25">
      <c r="A38" s="6" t="s">
        <v>12</v>
      </c>
      <c r="B38" s="9">
        <f>B16/H16*1000</f>
        <v>105556.29139072848</v>
      </c>
      <c r="C38" s="9">
        <f t="shared" si="2"/>
        <v>96526.40264026403</v>
      </c>
      <c r="D38" s="13">
        <f t="shared" si="3"/>
        <v>105.25008485261066</v>
      </c>
      <c r="E38" s="9">
        <f t="shared" si="4"/>
        <v>2903.9735099337749</v>
      </c>
      <c r="F38" s="9">
        <f t="shared" si="4"/>
        <v>21148.51485148515</v>
      </c>
      <c r="G38" s="10">
        <f t="shared" si="5"/>
        <v>13.217186848418219</v>
      </c>
    </row>
    <row r="39" spans="1:7" ht="18" customHeight="1" x14ac:dyDescent="0.25">
      <c r="A39" s="6" t="s">
        <v>13</v>
      </c>
      <c r="B39" s="9">
        <f t="shared" si="2"/>
        <v>101681.25</v>
      </c>
      <c r="C39" s="9">
        <f t="shared" si="2"/>
        <v>94470.264765784115</v>
      </c>
      <c r="D39" s="13">
        <f t="shared" si="3"/>
        <v>103.59294900637353</v>
      </c>
      <c r="E39" s="9">
        <f t="shared" si="4"/>
        <v>16016.666666666666</v>
      </c>
      <c r="F39" s="9">
        <f t="shared" si="4"/>
        <v>15146.639511201629</v>
      </c>
      <c r="G39" s="10">
        <f t="shared" si="5"/>
        <v>101.7846064199627</v>
      </c>
    </row>
    <row r="40" spans="1:7" ht="18" customHeight="1" x14ac:dyDescent="0.25">
      <c r="A40" s="6" t="s">
        <v>15</v>
      </c>
      <c r="B40" s="9">
        <f t="shared" si="2"/>
        <v>71799.554565701561</v>
      </c>
      <c r="C40" s="9">
        <f t="shared" si="2"/>
        <v>67535.763097949879</v>
      </c>
      <c r="D40" s="13">
        <f t="shared" si="3"/>
        <v>102.32279414873608</v>
      </c>
      <c r="E40" s="9">
        <f t="shared" si="4"/>
        <v>12316.258351893095</v>
      </c>
      <c r="F40" s="9">
        <f t="shared" si="4"/>
        <v>12457.858769931663</v>
      </c>
      <c r="G40" s="10">
        <f t="shared" si="5"/>
        <v>95.161579284802158</v>
      </c>
    </row>
    <row r="41" spans="1:7" ht="18" customHeight="1" x14ac:dyDescent="0.25">
      <c r="A41" s="6" t="s">
        <v>14</v>
      </c>
      <c r="B41" s="9">
        <f t="shared" si="2"/>
        <v>87825.129533678759</v>
      </c>
      <c r="C41" s="9">
        <f t="shared" si="2"/>
        <v>81332.449494949498</v>
      </c>
      <c r="D41" s="13">
        <f t="shared" si="3"/>
        <v>103.92963433618692</v>
      </c>
      <c r="E41" s="9">
        <f t="shared" si="4"/>
        <v>17104.922279792747</v>
      </c>
      <c r="F41" s="9">
        <f t="shared" si="4"/>
        <v>15179.292929292929</v>
      </c>
      <c r="G41" s="10">
        <f t="shared" si="5"/>
        <v>108.46654753764994</v>
      </c>
    </row>
    <row r="42" spans="1:7" ht="18" customHeight="1" thickBot="1" x14ac:dyDescent="0.3">
      <c r="A42" s="14" t="s">
        <v>17</v>
      </c>
      <c r="B42" s="15">
        <f t="shared" si="2"/>
        <v>79386.329113924046</v>
      </c>
      <c r="C42" s="15">
        <f t="shared" si="2"/>
        <v>74342.427281845536</v>
      </c>
      <c r="D42" s="22">
        <f t="shared" si="3"/>
        <v>102.77640820040932</v>
      </c>
      <c r="E42" s="15">
        <f t="shared" si="4"/>
        <v>0</v>
      </c>
      <c r="F42" s="15">
        <f t="shared" si="4"/>
        <v>0</v>
      </c>
      <c r="G42" s="10" t="e">
        <f t="shared" si="5"/>
        <v>#DIV/0!</v>
      </c>
    </row>
    <row r="43" spans="1:7" ht="18" customHeight="1" thickBot="1" x14ac:dyDescent="0.3">
      <c r="A43" s="16" t="s">
        <v>19</v>
      </c>
      <c r="B43" s="17">
        <f t="shared" si="2"/>
        <v>201153.66380222666</v>
      </c>
      <c r="C43" s="17">
        <f t="shared" si="2"/>
        <v>184337.672249311</v>
      </c>
      <c r="D43" s="25">
        <f t="shared" si="3"/>
        <v>105.02635675577071</v>
      </c>
      <c r="E43" s="17">
        <f t="shared" si="4"/>
        <v>5422.8082800660377</v>
      </c>
      <c r="F43" s="17">
        <f t="shared" si="4"/>
        <v>5800.2967988128048</v>
      </c>
      <c r="G43" s="10">
        <f t="shared" si="5"/>
        <v>89.991250646177647</v>
      </c>
    </row>
  </sheetData>
  <mergeCells count="4">
    <mergeCell ref="A2:G2"/>
    <mergeCell ref="A1:G1"/>
    <mergeCell ref="A23:G23"/>
    <mergeCell ref="A24:G24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Михаил</cp:lastModifiedBy>
  <cp:lastPrinted>2021-01-20T13:39:09Z</cp:lastPrinted>
  <dcterms:created xsi:type="dcterms:W3CDTF">2004-08-27T05:42:35Z</dcterms:created>
  <dcterms:modified xsi:type="dcterms:W3CDTF">2021-01-20T13:39:12Z</dcterms:modified>
</cp:coreProperties>
</file>